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eef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<sst xmlns="http://schemas.openxmlformats.org/spreadsheetml/2006/main" count="87" uniqueCount="63">
  <si>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days</t>
  </si>
  <si>
    <t>interest rate</t>
  </si>
  <si>
    <t>Finished Weight</t>
  </si>
  <si>
    <t>lbs</t>
  </si>
  <si>
    <t>Dressing %</t>
  </si>
  <si>
    <t>Quantity per day</t>
  </si>
  <si>
    <t>Total Quantity</t>
  </si>
  <si>
    <t>Unit</t>
  </si>
  <si>
    <t>Price per unit</t>
  </si>
  <si>
    <t>Expected Returns per head</t>
  </si>
  <si>
    <t>Carcass</t>
  </si>
  <si>
    <t>lb</t>
  </si>
  <si>
    <t>Variable Costs per head</t>
  </si>
  <si>
    <t>(feeding costs)</t>
  </si>
  <si>
    <t>Salt and Mineral</t>
  </si>
  <si>
    <t>hd</t>
  </si>
  <si>
    <t>Hay</t>
  </si>
  <si>
    <t>(other costs)</t>
  </si>
  <si>
    <t>Vet and Medical</t>
  </si>
  <si>
    <t>Death Loss</t>
  </si>
  <si>
    <t>Interest charge</t>
  </si>
  <si>
    <t>dol</t>
  </si>
  <si>
    <t>FINISHING TVC</t>
  </si>
  <si>
    <t xml:space="preserve">B.E.  VARIABLE COSTS </t>
  </si>
  <si>
    <t>Fixed Costs Per Head</t>
  </si>
  <si>
    <t>Depreciation</t>
  </si>
  <si>
    <t>Taxes and Insurance</t>
  </si>
  <si>
    <t>Operator and Family Labor</t>
  </si>
  <si>
    <t>hr</t>
  </si>
  <si>
    <t>TOTAL FIXED COSTS PER HEAD</t>
  </si>
  <si>
    <t>TOTAL COST PER HEAD</t>
  </si>
  <si>
    <t>B.E. TOTAL COSTS</t>
  </si>
  <si>
    <t>Direct Beef Budget</t>
  </si>
  <si>
    <t>Days backgrounded</t>
  </si>
  <si>
    <t>Days Finishing</t>
  </si>
  <si>
    <t>Weaned Calf</t>
  </si>
  <si>
    <t xml:space="preserve">BACKGROUNDING     </t>
  </si>
  <si>
    <t>Hay fed</t>
  </si>
  <si>
    <t>Grain Supplement</t>
  </si>
  <si>
    <t>BACKGROUNDING TVC</t>
  </si>
  <si>
    <t xml:space="preserve">FINISHING      </t>
  </si>
  <si>
    <t>Corn</t>
  </si>
  <si>
    <t>Processing Costs</t>
  </si>
  <si>
    <t>TOTAL VARIABLE COSTS</t>
  </si>
  <si>
    <t>Pasture Maintenance</t>
  </si>
  <si>
    <t>Return to land and management per head</t>
  </si>
  <si>
    <t>Total</t>
  </si>
  <si>
    <t>(feed costs)</t>
  </si>
  <si>
    <t>Ac</t>
  </si>
  <si>
    <t>Direct and Local Meat Marketing Project</t>
  </si>
  <si>
    <t>University of Kentucky</t>
  </si>
  <si>
    <t>Agricultural Economics</t>
  </si>
  <si>
    <t xml:space="preserve">For questions about the Direct and Local Meat Marketing Project, </t>
  </si>
  <si>
    <t xml:space="preserve">please contact Kenny Burdine or Lee Meyer. </t>
  </si>
  <si>
    <t>400 Agricultural Engineering Bldg.</t>
  </si>
  <si>
    <t>Lexington, KY  40546-0276</t>
  </si>
  <si>
    <t>Fax: (859) 323-1913</t>
  </si>
  <si>
    <t>Kenny Burdine</t>
  </si>
  <si>
    <t>Phone:  (859) 257-7272 ext. 254</t>
  </si>
  <si>
    <t>e-mail: kburdine@ca.uky.edu</t>
  </si>
  <si>
    <t>Lee Meyer</t>
  </si>
  <si>
    <t>Phone: (859) 257-7276</t>
  </si>
  <si>
    <t>e-mail: lmeyer@ca.uky.edu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</si>
</sst>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17" applyFont="1" applyBorder="1" applyAlignment="1">
      <alignment/>
    </xf>
    <xf numFmtId="44" fontId="0" fillId="0" borderId="1" xfId="17" applyBorder="1" applyAlignment="1">
      <alignment/>
    </xf>
    <xf numFmtId="9" fontId="3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164" fontId="0" fillId="0" borderId="1" xfId="17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66675</xdr:rowOff>
    </xdr:from>
    <xdr:to>
      <xdr:col>2</xdr:col>
      <xdr:colOff>866775</xdr:colOff>
      <xdr:row>68</xdr:row>
      <xdr:rowOff>66675</xdr:rowOff>
    </xdr:to>
    <xdr:sp>
      <xdr:nvSpPr>
        <xdr:cNvPr id="1" name="Line 2"/>
        <xdr:cNvSpPr>
          <a:spLocks/>
        </xdr:cNvSpPr>
      </xdr:nvSpPr>
      <xdr:spPr>
        <a:xfrm>
          <a:off x="38100" y="111442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workbookViewId="0" topLeftCell="A1">
      <selection activeCell="E69" sqref="E6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5.140625" style="0" customWidth="1"/>
    <col min="4" max="4" width="7.28125" style="0" customWidth="1"/>
    <col min="5" max="5" width="14.57421875" style="0" customWidth="1"/>
    <col min="6" max="6" width="10.140625" style="0" customWidth="1"/>
  </cols>
  <sheetData>
    <row r="1" spans="1:5" ht="18">
      <c r="A1" s="19" t="s">
        <v>49</v>
      </c>
      <c r="E1" t="s">
        <v>50</v>
      </c>
    </row>
    <row r="2" ht="12.75">
      <c r="E2" t="s">
        <v>51</v>
      </c>
    </row>
    <row r="3" ht="12.75">
      <c r="A3" s="3" t="s">
        <v>32</v>
      </c>
    </row>
    <row r="5" spans="1:3" ht="12.75">
      <c r="A5" t="s">
        <v>33</v>
      </c>
      <c r="B5" s="17">
        <v>180</v>
      </c>
      <c r="C5" t="s">
        <v>0</v>
      </c>
    </row>
    <row r="6" spans="1:3" ht="12.75">
      <c r="A6" t="s">
        <v>34</v>
      </c>
      <c r="B6" s="17">
        <v>120</v>
      </c>
      <c r="C6" t="s">
        <v>0</v>
      </c>
    </row>
    <row r="7" spans="1:2" ht="12.75">
      <c r="A7" t="s">
        <v>1</v>
      </c>
      <c r="B7" s="18">
        <v>0.08</v>
      </c>
    </row>
    <row r="8" spans="1:3" ht="12.75">
      <c r="A8" t="s">
        <v>2</v>
      </c>
      <c r="B8" s="17">
        <v>1200</v>
      </c>
      <c r="C8" t="s">
        <v>3</v>
      </c>
    </row>
    <row r="9" spans="1:2" ht="12.75">
      <c r="A9" t="s">
        <v>4</v>
      </c>
      <c r="B9" s="18">
        <v>0.61</v>
      </c>
    </row>
    <row r="12" spans="2:6" ht="12.75">
      <c r="B12" s="4" t="s">
        <v>5</v>
      </c>
      <c r="C12" s="4" t="s">
        <v>6</v>
      </c>
      <c r="D12" s="4" t="s">
        <v>7</v>
      </c>
      <c r="E12" s="4" t="s">
        <v>8</v>
      </c>
      <c r="F12" s="4" t="s">
        <v>46</v>
      </c>
    </row>
    <row r="13" ht="12.75">
      <c r="A13" s="4" t="s">
        <v>9</v>
      </c>
    </row>
    <row r="15" spans="1:6" ht="12.75">
      <c r="A15" s="1" t="s">
        <v>10</v>
      </c>
      <c r="B15" s="2"/>
      <c r="C15" s="1">
        <f>B8*B9</f>
        <v>732</v>
      </c>
      <c r="D15" s="9" t="s">
        <v>11</v>
      </c>
      <c r="E15" s="8">
        <v>1.75</v>
      </c>
      <c r="F15" s="5">
        <f>C15*E15</f>
        <v>1281</v>
      </c>
    </row>
    <row r="16" spans="4:6" ht="12.75">
      <c r="D16" s="17"/>
      <c r="E16" s="6"/>
      <c r="F16" s="6"/>
    </row>
    <row r="17" spans="4:6" ht="12.75">
      <c r="D17" s="17"/>
      <c r="E17" s="6"/>
      <c r="F17" s="6"/>
    </row>
    <row r="18" spans="1:6" ht="12.75">
      <c r="A18" s="4" t="s">
        <v>12</v>
      </c>
      <c r="D18" s="17"/>
      <c r="E18" s="6"/>
      <c r="F18" s="6"/>
    </row>
    <row r="19" spans="4:6" ht="12.75">
      <c r="D19" s="17"/>
      <c r="E19" s="6"/>
      <c r="F19" s="6"/>
    </row>
    <row r="20" spans="1:6" ht="12.75">
      <c r="A20" s="1" t="s">
        <v>35</v>
      </c>
      <c r="B20" s="2"/>
      <c r="C20" s="9">
        <v>400</v>
      </c>
      <c r="D20" s="9" t="s">
        <v>11</v>
      </c>
      <c r="E20" s="8">
        <v>1.1</v>
      </c>
      <c r="F20" s="5">
        <f>C20*E20</f>
        <v>440.00000000000006</v>
      </c>
    </row>
    <row r="21" spans="4:6" ht="12.75">
      <c r="D21" s="17"/>
      <c r="E21" s="6"/>
      <c r="F21" s="6"/>
    </row>
    <row r="22" spans="1:6" ht="12.75">
      <c r="A22" t="s">
        <v>36</v>
      </c>
      <c r="D22" s="17"/>
      <c r="E22" s="6"/>
      <c r="F22" s="6"/>
    </row>
    <row r="23" spans="1:6" ht="12.75">
      <c r="A23" t="s">
        <v>47</v>
      </c>
      <c r="D23" s="17"/>
      <c r="E23" s="6"/>
      <c r="F23" s="6"/>
    </row>
    <row r="24" spans="1:6" ht="12.75">
      <c r="A24" s="1" t="s">
        <v>37</v>
      </c>
      <c r="B24" s="9">
        <v>5.5</v>
      </c>
      <c r="C24" s="1">
        <f>B24*$B$5</f>
        <v>990</v>
      </c>
      <c r="D24" s="9" t="s">
        <v>11</v>
      </c>
      <c r="E24" s="8">
        <v>0.06</v>
      </c>
      <c r="F24" s="5">
        <f>C24*E24</f>
        <v>59.4</v>
      </c>
    </row>
    <row r="25" spans="1:6" ht="12.75">
      <c r="A25" s="1" t="s">
        <v>38</v>
      </c>
      <c r="B25" s="9">
        <v>8</v>
      </c>
      <c r="C25" s="1">
        <f>B25*$B$5</f>
        <v>1440</v>
      </c>
      <c r="D25" s="9" t="s">
        <v>11</v>
      </c>
      <c r="E25" s="8">
        <v>0.08</v>
      </c>
      <c r="F25" s="5">
        <f>C25*E25</f>
        <v>115.2</v>
      </c>
    </row>
    <row r="26" spans="1:6" ht="12.75">
      <c r="A26" s="1" t="s">
        <v>14</v>
      </c>
      <c r="B26" s="9">
        <v>0.15</v>
      </c>
      <c r="C26" s="1">
        <f>B26*$B$5</f>
        <v>27</v>
      </c>
      <c r="D26" s="9" t="s">
        <v>11</v>
      </c>
      <c r="E26" s="8">
        <v>0.18</v>
      </c>
      <c r="F26" s="5">
        <f>C26*E26</f>
        <v>4.859999999999999</v>
      </c>
    </row>
    <row r="27" ht="12.75">
      <c r="D27" s="17"/>
    </row>
    <row r="28" spans="1:4" ht="12.75">
      <c r="A28" t="s">
        <v>17</v>
      </c>
      <c r="D28" s="17"/>
    </row>
    <row r="29" spans="1:6" ht="12.75">
      <c r="A29" s="1" t="s">
        <v>18</v>
      </c>
      <c r="B29" s="2"/>
      <c r="C29" s="9">
        <v>1</v>
      </c>
      <c r="D29" s="9" t="s">
        <v>15</v>
      </c>
      <c r="E29" s="8">
        <v>5</v>
      </c>
      <c r="F29" s="5">
        <f>C29*E29</f>
        <v>5</v>
      </c>
    </row>
    <row r="30" spans="1:6" ht="12.75">
      <c r="A30" s="1" t="s">
        <v>19</v>
      </c>
      <c r="B30" s="2"/>
      <c r="C30" s="12">
        <v>0.03</v>
      </c>
      <c r="D30" s="9" t="s">
        <v>15</v>
      </c>
      <c r="E30" s="14">
        <f>F20</f>
        <v>440.00000000000006</v>
      </c>
      <c r="F30" s="5">
        <f>C30*E30</f>
        <v>13.200000000000001</v>
      </c>
    </row>
    <row r="31" spans="1:6" ht="12.75">
      <c r="A31" s="1" t="s">
        <v>20</v>
      </c>
      <c r="B31" s="2"/>
      <c r="C31" s="5">
        <f>SUM(F20:F30)</f>
        <v>637.6600000000001</v>
      </c>
      <c r="D31" s="1" t="s">
        <v>21</v>
      </c>
      <c r="E31" s="7">
        <f>(B5/365)*B7</f>
        <v>0.03945205479452055</v>
      </c>
      <c r="F31" s="5">
        <f>C31*E31</f>
        <v>25.156997260273975</v>
      </c>
    </row>
    <row r="33" spans="1:6" ht="12.75">
      <c r="A33" t="s">
        <v>39</v>
      </c>
      <c r="F33" s="6">
        <f>SUM(F20:F31)</f>
        <v>662.8169972602741</v>
      </c>
    </row>
    <row r="35" ht="12.75">
      <c r="A35" t="s">
        <v>40</v>
      </c>
    </row>
    <row r="36" ht="12.75">
      <c r="A36" t="s">
        <v>13</v>
      </c>
    </row>
    <row r="37" spans="1:6" ht="12.75">
      <c r="A37" s="1" t="s">
        <v>41</v>
      </c>
      <c r="B37" s="9">
        <v>20</v>
      </c>
      <c r="C37" s="1">
        <f>B37*$B$6</f>
        <v>2400</v>
      </c>
      <c r="D37" s="9" t="s">
        <v>11</v>
      </c>
      <c r="E37" s="10">
        <v>0.04</v>
      </c>
      <c r="F37" s="11">
        <f>C37*E37</f>
        <v>96</v>
      </c>
    </row>
    <row r="38" spans="1:6" ht="12.75">
      <c r="A38" s="1" t="s">
        <v>38</v>
      </c>
      <c r="B38" s="9">
        <v>5</v>
      </c>
      <c r="C38" s="1">
        <f>B38*$B$6</f>
        <v>600</v>
      </c>
      <c r="D38" s="9" t="s">
        <v>11</v>
      </c>
      <c r="E38" s="10">
        <v>0.12</v>
      </c>
      <c r="F38" s="11">
        <f>C38*E38</f>
        <v>72</v>
      </c>
    </row>
    <row r="39" spans="1:6" ht="12.75">
      <c r="A39" s="1" t="s">
        <v>16</v>
      </c>
      <c r="B39" s="9">
        <v>5</v>
      </c>
      <c r="C39" s="1">
        <f>B39*$B$6</f>
        <v>600</v>
      </c>
      <c r="D39" s="9" t="s">
        <v>11</v>
      </c>
      <c r="E39" s="10">
        <v>0.04</v>
      </c>
      <c r="F39" s="11">
        <f>C39*E39</f>
        <v>24</v>
      </c>
    </row>
    <row r="40" spans="1:6" ht="12.75">
      <c r="A40" s="1" t="s">
        <v>14</v>
      </c>
      <c r="B40" s="9">
        <v>0.25</v>
      </c>
      <c r="C40" s="1">
        <f>B40*$B$6</f>
        <v>30</v>
      </c>
      <c r="D40" s="9" t="s">
        <v>11</v>
      </c>
      <c r="E40" s="10">
        <v>0.18</v>
      </c>
      <c r="F40" s="11">
        <f>C40*E40</f>
        <v>5.3999999999999995</v>
      </c>
    </row>
    <row r="41" ht="12.75">
      <c r="D41" s="17"/>
    </row>
    <row r="42" spans="1:4" ht="12.75">
      <c r="A42" t="s">
        <v>17</v>
      </c>
      <c r="D42" s="17"/>
    </row>
    <row r="43" spans="1:6" ht="12.75">
      <c r="A43" s="1" t="s">
        <v>18</v>
      </c>
      <c r="B43" s="2"/>
      <c r="C43" s="9">
        <v>1</v>
      </c>
      <c r="D43" s="9" t="s">
        <v>15</v>
      </c>
      <c r="E43" s="10">
        <v>3</v>
      </c>
      <c r="F43" s="11">
        <f>C43*E43</f>
        <v>3</v>
      </c>
    </row>
    <row r="44" spans="1:6" ht="12.75">
      <c r="A44" s="1" t="s">
        <v>19</v>
      </c>
      <c r="B44" s="2"/>
      <c r="C44" s="12">
        <v>0.03</v>
      </c>
      <c r="D44" s="9" t="s">
        <v>15</v>
      </c>
      <c r="E44" s="5">
        <f>F33</f>
        <v>662.8169972602741</v>
      </c>
      <c r="F44" s="5">
        <f>C44*E44</f>
        <v>19.884509917808224</v>
      </c>
    </row>
    <row r="45" spans="1:6" ht="12.75">
      <c r="A45" s="1" t="s">
        <v>42</v>
      </c>
      <c r="B45" s="2"/>
      <c r="C45" s="1">
        <v>732</v>
      </c>
      <c r="D45" s="9" t="s">
        <v>11</v>
      </c>
      <c r="E45" s="10">
        <v>0.3</v>
      </c>
      <c r="F45" s="11">
        <f>C45*E45</f>
        <v>219.6</v>
      </c>
    </row>
    <row r="46" spans="1:6" ht="12.75">
      <c r="A46" s="1" t="s">
        <v>20</v>
      </c>
      <c r="B46" s="2"/>
      <c r="C46" s="11">
        <f>SUM(F37:F44)</f>
        <v>220.28450991780824</v>
      </c>
      <c r="D46" s="1" t="s">
        <v>21</v>
      </c>
      <c r="E46" s="7">
        <f>(B6/365)*B7</f>
        <v>0.026301369863013697</v>
      </c>
      <c r="F46" s="15">
        <f>C46*E46</f>
        <v>5.793784370440983</v>
      </c>
    </row>
    <row r="48" spans="1:6" ht="12.75">
      <c r="A48" t="s">
        <v>22</v>
      </c>
      <c r="F48" s="16">
        <f>SUM(F37:F46)</f>
        <v>445.6782942882492</v>
      </c>
    </row>
    <row r="50" spans="1:6" ht="12.75">
      <c r="A50" t="s">
        <v>43</v>
      </c>
      <c r="F50" s="6">
        <f>F33+F48</f>
        <v>1108.4952915485233</v>
      </c>
    </row>
    <row r="52" spans="1:6" ht="12.75">
      <c r="A52" t="s">
        <v>23</v>
      </c>
      <c r="F52" s="6">
        <f>F50/C15</f>
        <v>1.5143378299843213</v>
      </c>
    </row>
    <row r="54" ht="12.75">
      <c r="A54" s="4" t="s">
        <v>24</v>
      </c>
    </row>
    <row r="56" spans="1:6" ht="12.75">
      <c r="A56" s="1" t="s">
        <v>25</v>
      </c>
      <c r="B56" s="2"/>
      <c r="C56" s="9">
        <v>1</v>
      </c>
      <c r="D56" s="9" t="s">
        <v>15</v>
      </c>
      <c r="E56" s="10">
        <v>10</v>
      </c>
      <c r="F56" s="13">
        <v>10</v>
      </c>
    </row>
    <row r="57" spans="1:6" ht="12.75">
      <c r="A57" s="1" t="s">
        <v>26</v>
      </c>
      <c r="B57" s="2"/>
      <c r="C57" s="9">
        <v>1</v>
      </c>
      <c r="D57" s="9" t="s">
        <v>15</v>
      </c>
      <c r="E57" s="10">
        <v>2.5</v>
      </c>
      <c r="F57" s="13">
        <v>2.5</v>
      </c>
    </row>
    <row r="58" spans="1:6" ht="12.75">
      <c r="A58" s="1" t="s">
        <v>44</v>
      </c>
      <c r="B58" s="2"/>
      <c r="C58" s="9">
        <v>1</v>
      </c>
      <c r="D58" s="9" t="s">
        <v>48</v>
      </c>
      <c r="E58" s="10">
        <v>25</v>
      </c>
      <c r="F58" s="13">
        <v>25</v>
      </c>
    </row>
    <row r="59" spans="1:6" ht="12.75">
      <c r="A59" s="1" t="s">
        <v>27</v>
      </c>
      <c r="B59" s="2"/>
      <c r="C59" s="9">
        <v>2</v>
      </c>
      <c r="D59" s="9" t="s">
        <v>28</v>
      </c>
      <c r="E59" s="10">
        <v>10</v>
      </c>
      <c r="F59" s="13">
        <v>20</v>
      </c>
    </row>
    <row r="61" spans="1:6" ht="12.75">
      <c r="A61" t="s">
        <v>29</v>
      </c>
      <c r="F61" s="16">
        <f>SUM(F56:F59)</f>
        <v>57.5</v>
      </c>
    </row>
    <row r="63" spans="1:6" ht="12.75">
      <c r="A63" t="s">
        <v>30</v>
      </c>
      <c r="F63" s="6">
        <f>F50+F61</f>
        <v>1165.9952915485233</v>
      </c>
    </row>
    <row r="65" spans="1:6" ht="12.75">
      <c r="A65" t="s">
        <v>45</v>
      </c>
      <c r="F65" s="6">
        <f>F15-F63</f>
        <v>115.00470845147674</v>
      </c>
    </row>
    <row r="67" spans="1:6" ht="12.75">
      <c r="A67" t="s">
        <v>31</v>
      </c>
      <c r="F67" s="6">
        <f>F63/C15</f>
        <v>1.5928897425526274</v>
      </c>
    </row>
    <row r="70" ht="12.75">
      <c r="A70" t="s">
        <v>52</v>
      </c>
    </row>
    <row r="71" ht="12.75">
      <c r="A71" t="s">
        <v>53</v>
      </c>
    </row>
    <row r="73" ht="12.75">
      <c r="A73" t="s">
        <v>50</v>
      </c>
    </row>
    <row r="74" ht="12.75">
      <c r="A74" t="s">
        <v>51</v>
      </c>
    </row>
    <row r="75" ht="12.75">
      <c r="A75" t="s">
        <v>54</v>
      </c>
    </row>
    <row r="76" ht="12.75">
      <c r="A76" t="s">
        <v>55</v>
      </c>
    </row>
    <row r="78" ht="12.75">
      <c r="A78" t="s">
        <v>56</v>
      </c>
    </row>
    <row r="80" ht="12.75">
      <c r="A80" t="s">
        <v>57</v>
      </c>
    </row>
    <row r="81" ht="12.75">
      <c r="A81" t="s">
        <v>58</v>
      </c>
    </row>
    <row r="82" ht="12.75">
      <c r="A82" t="s">
        <v>59</v>
      </c>
    </row>
    <row r="84" ht="12.75">
      <c r="A84" t="s">
        <v>60</v>
      </c>
    </row>
    <row r="85" ht="12.75">
      <c r="A85" t="s">
        <v>61</v>
      </c>
    </row>
    <row r="86" ht="12.75">
      <c r="A86" t="s">
        <v>62</v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Burdine</dc:creator>
  <cp:keywords/>
  <dc:description/>
  <cp:lastModifiedBy>Karen L. Pulliam</cp:lastModifiedBy>
  <cp:lastPrinted>2001-03-28T14:02:45Z</cp:lastPrinted>
  <dcterms:created xsi:type="dcterms:W3CDTF">2001-03-27T15:12:51Z</dcterms:created>
  <dcterms:modified xsi:type="dcterms:W3CDTF">2001-03-28T14:43:14Z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