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ork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<sst xmlns="http://schemas.openxmlformats.org/spreadsheetml/2006/main" count="61" uniqueCount="52">
  <si>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Days to Finish</t>
  </si>
  <si>
    <t>days</t>
  </si>
  <si>
    <t>interest rate</t>
  </si>
  <si>
    <t>Finished Weight</t>
  </si>
  <si>
    <t>lbs</t>
  </si>
  <si>
    <t>Dressing %</t>
  </si>
  <si>
    <t>Quantity per day</t>
  </si>
  <si>
    <t>Total Quantity</t>
  </si>
  <si>
    <t>Unit</t>
  </si>
  <si>
    <t>Price per unit</t>
  </si>
  <si>
    <t>Total Cost</t>
  </si>
  <si>
    <t>Expected Returns per head</t>
  </si>
  <si>
    <t>Carcass</t>
  </si>
  <si>
    <t>lb</t>
  </si>
  <si>
    <t>Variable Costs per head</t>
  </si>
  <si>
    <t>hd</t>
  </si>
  <si>
    <t>(other costs)</t>
  </si>
  <si>
    <t>Vet and Medical</t>
  </si>
  <si>
    <t>Death Loss</t>
  </si>
  <si>
    <t>Processing cost</t>
  </si>
  <si>
    <t>Interest charge</t>
  </si>
  <si>
    <t>dol</t>
  </si>
  <si>
    <t>FINISHING TVC</t>
  </si>
  <si>
    <t xml:space="preserve">B.E.  VARIABLE COSTS </t>
  </si>
  <si>
    <t>Fixed Costs Per Head</t>
  </si>
  <si>
    <t>Depreciation</t>
  </si>
  <si>
    <t>Taxes and Insurance</t>
  </si>
  <si>
    <t>Operator and Family Labor</t>
  </si>
  <si>
    <t>hr</t>
  </si>
  <si>
    <t>TOTAL FIXED COSTS PER HEAD</t>
  </si>
  <si>
    <t>TOTAL COST PER HEAD</t>
  </si>
  <si>
    <t>Return to land, capital, and management per head</t>
  </si>
  <si>
    <t>B.E. TOTAL COSTS</t>
  </si>
  <si>
    <t>Corn</t>
  </si>
  <si>
    <t>Direct Pork Budget</t>
  </si>
  <si>
    <t>Feeder Pig</t>
  </si>
  <si>
    <t>Supplement and Mineral</t>
  </si>
  <si>
    <t>(feed costs)</t>
  </si>
  <si>
    <t>Direct and Local Meat Marketing Project</t>
  </si>
  <si>
    <t>University of Kentucky</t>
  </si>
  <si>
    <t>Agricultural Economics</t>
  </si>
  <si>
    <t xml:space="preserve">For questions about the Direct and Local Meat Marketing Project, </t>
  </si>
  <si>
    <t xml:space="preserve">please contact Kenny Burdine or Lee Meyer. </t>
  </si>
  <si>
    <t>400 Agricultural Engineering Bldg.</t>
  </si>
  <si>
    <t>Lexington, KY  40546-0276</t>
  </si>
  <si>
    <t>Fax: (859) 323-1913</t>
  </si>
  <si>
    <t>Kenny Burdine</t>
  </si>
  <si>
    <t>Phone:  (859) 257-7272 ext. 254</t>
  </si>
  <si>
    <t>e-mail: kburdine@ca.uky.edu</t>
  </si>
  <si>
    <t>Lee Meyer</t>
  </si>
  <si>
    <t>Phone: (859) 257-7276</t>
  </si>
  <si>
    <t>e-mail: lmeyer@ca.uky.edu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</si>
</sst>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44" fontId="2" fillId="0" borderId="1" xfId="17" applyFont="1" applyBorder="1" applyAlignment="1">
      <alignment/>
    </xf>
    <xf numFmtId="44" fontId="0" fillId="0" borderId="1" xfId="17" applyBorder="1" applyAlignment="1">
      <alignment/>
    </xf>
    <xf numFmtId="9" fontId="2" fillId="0" borderId="1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17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44" fontId="3" fillId="0" borderId="1" xfId="17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76200</xdr:rowOff>
    </xdr:from>
    <xdr:to>
      <xdr:col>4</xdr:col>
      <xdr:colOff>0</xdr:colOff>
      <xdr:row>50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575" y="827722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75" zoomScaleNormal="75" workbookViewId="0" topLeftCell="A1">
      <selection activeCell="I51" sqref="I51"/>
    </sheetView>
  </sheetViews>
  <sheetFormatPr defaultColWidth="9.140625" defaultRowHeight="12.75"/>
  <cols>
    <col min="1" max="1" width="25.57421875" style="0" customWidth="1"/>
    <col min="2" max="2" width="17.00390625" style="0" customWidth="1"/>
    <col min="3" max="3" width="15.421875" style="0" customWidth="1"/>
    <col min="4" max="4" width="6.421875" style="0" customWidth="1"/>
    <col min="5" max="5" width="14.7109375" style="0" customWidth="1"/>
    <col min="6" max="6" width="12.00390625" style="0" customWidth="1"/>
  </cols>
  <sheetData>
    <row r="1" spans="1:5" ht="18">
      <c r="A1" s="14" t="s">
        <v>38</v>
      </c>
      <c r="E1" t="s">
        <v>39</v>
      </c>
    </row>
    <row r="2" ht="12.75">
      <c r="E2" t="s">
        <v>40</v>
      </c>
    </row>
    <row r="4" ht="15.75">
      <c r="A4" s="15" t="s">
        <v>34</v>
      </c>
    </row>
    <row r="6" spans="1:3" ht="12.75">
      <c r="A6" t="s">
        <v>0</v>
      </c>
      <c r="B6" s="11">
        <v>120</v>
      </c>
      <c r="C6" t="s">
        <v>1</v>
      </c>
    </row>
    <row r="7" spans="1:2" ht="12.75">
      <c r="A7" t="s">
        <v>2</v>
      </c>
      <c r="B7" s="12">
        <v>0.08</v>
      </c>
    </row>
    <row r="8" spans="1:3" ht="12.75">
      <c r="A8" t="s">
        <v>3</v>
      </c>
      <c r="B8" s="11">
        <v>250</v>
      </c>
      <c r="C8" t="s">
        <v>4</v>
      </c>
    </row>
    <row r="9" spans="1:2" ht="12.75">
      <c r="A9" t="s">
        <v>5</v>
      </c>
      <c r="B9" s="12">
        <v>0.72</v>
      </c>
    </row>
    <row r="12" spans="2:6" ht="12.75"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</row>
    <row r="13" ht="12.75">
      <c r="A13" s="3" t="s">
        <v>11</v>
      </c>
    </row>
    <row r="15" spans="1:6" ht="12.75">
      <c r="A15" s="1" t="s">
        <v>12</v>
      </c>
      <c r="B15" s="2"/>
      <c r="C15" s="1">
        <f>B8*B9</f>
        <v>180</v>
      </c>
      <c r="D15" s="5" t="s">
        <v>13</v>
      </c>
      <c r="E15" s="6">
        <v>0.9</v>
      </c>
      <c r="F15" s="7">
        <f>C15*E15</f>
        <v>162</v>
      </c>
    </row>
    <row r="16" spans="4:6" ht="12.75">
      <c r="D16" s="11"/>
      <c r="E16" s="10"/>
      <c r="F16" s="10"/>
    </row>
    <row r="17" spans="4:6" ht="12.75">
      <c r="D17" s="11"/>
      <c r="E17" s="10"/>
      <c r="F17" s="10"/>
    </row>
    <row r="18" spans="1:6" ht="12.75">
      <c r="A18" s="3" t="s">
        <v>14</v>
      </c>
      <c r="D18" s="11"/>
      <c r="E18" s="10"/>
      <c r="F18" s="10"/>
    </row>
    <row r="19" spans="4:6" ht="12.75">
      <c r="D19" s="11"/>
      <c r="E19" s="10"/>
      <c r="F19" s="10"/>
    </row>
    <row r="20" spans="1:6" ht="12.75">
      <c r="A20" s="1" t="s">
        <v>35</v>
      </c>
      <c r="B20" s="2"/>
      <c r="C20" s="5">
        <v>65</v>
      </c>
      <c r="D20" s="5" t="s">
        <v>13</v>
      </c>
      <c r="E20" s="6">
        <v>0.4</v>
      </c>
      <c r="F20" s="7">
        <f>C20*E20</f>
        <v>26</v>
      </c>
    </row>
    <row r="21" spans="4:6" ht="12.75">
      <c r="D21" s="11"/>
      <c r="E21" s="10"/>
      <c r="F21" s="10"/>
    </row>
    <row r="22" spans="1:6" ht="12.75">
      <c r="A22" t="s">
        <v>37</v>
      </c>
      <c r="D22" s="11"/>
      <c r="E22" s="10"/>
      <c r="F22" s="10"/>
    </row>
    <row r="23" spans="1:6" ht="12.75">
      <c r="A23" s="1" t="s">
        <v>33</v>
      </c>
      <c r="B23" s="5">
        <v>4.4</v>
      </c>
      <c r="C23" s="1">
        <f>B23*$B$6</f>
        <v>528</v>
      </c>
      <c r="D23" s="5" t="s">
        <v>13</v>
      </c>
      <c r="E23" s="6">
        <v>0.04</v>
      </c>
      <c r="F23" s="7">
        <f>C23*E23</f>
        <v>21.12</v>
      </c>
    </row>
    <row r="24" spans="1:6" ht="12.75">
      <c r="A24" s="1" t="s">
        <v>36</v>
      </c>
      <c r="B24" s="5">
        <v>1.2</v>
      </c>
      <c r="C24" s="1">
        <f>B24*$B$6</f>
        <v>144</v>
      </c>
      <c r="D24" s="5" t="s">
        <v>13</v>
      </c>
      <c r="E24" s="6">
        <v>0.1</v>
      </c>
      <c r="F24" s="7">
        <f>C24*E24</f>
        <v>14.4</v>
      </c>
    </row>
    <row r="25" ht="12.75">
      <c r="D25" s="11"/>
    </row>
    <row r="26" spans="1:4" ht="12.75">
      <c r="A26" t="s">
        <v>16</v>
      </c>
      <c r="D26" s="11"/>
    </row>
    <row r="27" spans="1:6" ht="12.75">
      <c r="A27" s="1" t="s">
        <v>17</v>
      </c>
      <c r="B27" s="2"/>
      <c r="C27" s="5">
        <v>1</v>
      </c>
      <c r="D27" s="5" t="s">
        <v>15</v>
      </c>
      <c r="E27" s="6">
        <v>3</v>
      </c>
      <c r="F27" s="7">
        <f>C27*E27</f>
        <v>3</v>
      </c>
    </row>
    <row r="28" spans="1:6" ht="12.75">
      <c r="A28" s="1" t="s">
        <v>18</v>
      </c>
      <c r="B28" s="2"/>
      <c r="C28" s="8">
        <v>0.03</v>
      </c>
      <c r="D28" s="5" t="s">
        <v>15</v>
      </c>
      <c r="E28" s="13">
        <f>F20</f>
        <v>26</v>
      </c>
      <c r="F28" s="7">
        <f>C28*E28</f>
        <v>0.78</v>
      </c>
    </row>
    <row r="29" spans="1:6" ht="12.75">
      <c r="A29" s="1" t="s">
        <v>19</v>
      </c>
      <c r="B29" s="2"/>
      <c r="C29" s="5">
        <v>1</v>
      </c>
      <c r="D29" s="5" t="s">
        <v>15</v>
      </c>
      <c r="E29" s="6">
        <v>60</v>
      </c>
      <c r="F29" s="7">
        <f>C29*E29</f>
        <v>60</v>
      </c>
    </row>
    <row r="30" spans="1:6" ht="12.75">
      <c r="A30" s="1" t="s">
        <v>20</v>
      </c>
      <c r="B30" s="2"/>
      <c r="C30" s="1">
        <f>SUM(F20:F29)</f>
        <v>125.30000000000001</v>
      </c>
      <c r="D30" s="1" t="s">
        <v>21</v>
      </c>
      <c r="E30" s="4">
        <f>(B6/365)*B7</f>
        <v>0.026301369863013697</v>
      </c>
      <c r="F30" s="7">
        <f>C30*E30</f>
        <v>3.2955616438356166</v>
      </c>
    </row>
    <row r="33" spans="1:6" ht="12.75">
      <c r="A33" t="s">
        <v>22</v>
      </c>
      <c r="F33" s="9">
        <f>SUM(F20:F30)</f>
        <v>128.59556164383562</v>
      </c>
    </row>
    <row r="35" spans="1:6" ht="12.75">
      <c r="A35" t="s">
        <v>23</v>
      </c>
      <c r="F35" s="9">
        <f>F33/C15</f>
        <v>0.7144197869101979</v>
      </c>
    </row>
    <row r="37" ht="12.75">
      <c r="A37" s="3" t="s">
        <v>24</v>
      </c>
    </row>
    <row r="39" spans="1:6" ht="12.75">
      <c r="A39" s="1" t="s">
        <v>25</v>
      </c>
      <c r="B39" s="2"/>
      <c r="C39" s="5">
        <v>1</v>
      </c>
      <c r="D39" s="5" t="s">
        <v>15</v>
      </c>
      <c r="E39" s="6">
        <v>4</v>
      </c>
      <c r="F39" s="7">
        <f>C39*E39</f>
        <v>4</v>
      </c>
    </row>
    <row r="40" spans="1:6" ht="12.75">
      <c r="A40" s="1" t="s">
        <v>26</v>
      </c>
      <c r="B40" s="2"/>
      <c r="C40" s="5">
        <v>1</v>
      </c>
      <c r="D40" s="5" t="s">
        <v>15</v>
      </c>
      <c r="E40" s="6">
        <v>1</v>
      </c>
      <c r="F40" s="7">
        <f>C40*E40</f>
        <v>1</v>
      </c>
    </row>
    <row r="41" spans="1:6" ht="12.75">
      <c r="A41" s="1" t="s">
        <v>27</v>
      </c>
      <c r="B41" s="2"/>
      <c r="C41" s="5">
        <v>1</v>
      </c>
      <c r="D41" s="5" t="s">
        <v>28</v>
      </c>
      <c r="E41" s="6">
        <v>5</v>
      </c>
      <c r="F41" s="7">
        <f>C41*E41</f>
        <v>5</v>
      </c>
    </row>
    <row r="43" spans="1:6" ht="12.75">
      <c r="A43" t="s">
        <v>29</v>
      </c>
      <c r="F43" s="9">
        <f>SUM(F39:F41)</f>
        <v>10</v>
      </c>
    </row>
    <row r="45" spans="1:6" ht="12.75">
      <c r="A45" t="s">
        <v>30</v>
      </c>
      <c r="F45" s="9">
        <f>F43+F33</f>
        <v>138.59556164383562</v>
      </c>
    </row>
    <row r="47" spans="1:6" ht="12.75">
      <c r="A47" t="s">
        <v>31</v>
      </c>
      <c r="F47" s="9">
        <f>F15-F45</f>
        <v>23.404438356164377</v>
      </c>
    </row>
    <row r="49" spans="1:6" ht="12.75">
      <c r="A49" t="s">
        <v>32</v>
      </c>
      <c r="F49" s="9">
        <f>F45/C15</f>
        <v>0.7699753424657535</v>
      </c>
    </row>
    <row r="52" ht="12.75">
      <c r="A52" t="s">
        <v>41</v>
      </c>
    </row>
    <row r="53" ht="12.75">
      <c r="A53" t="s">
        <v>42</v>
      </c>
    </row>
    <row r="55" ht="12.75">
      <c r="A55" t="s">
        <v>39</v>
      </c>
    </row>
    <row r="56" ht="12.75">
      <c r="A56" t="s">
        <v>40</v>
      </c>
    </row>
    <row r="57" ht="12.75">
      <c r="A57" t="s">
        <v>43</v>
      </c>
    </row>
    <row r="58" ht="12.75">
      <c r="A58" t="s">
        <v>44</v>
      </c>
    </row>
    <row r="60" ht="12.75">
      <c r="A60" t="s">
        <v>45</v>
      </c>
    </row>
    <row r="62" ht="12.75">
      <c r="A62" t="s">
        <v>46</v>
      </c>
    </row>
    <row r="63" ht="12.75">
      <c r="A63" t="s">
        <v>47</v>
      </c>
    </row>
    <row r="64" ht="12.75">
      <c r="A64" t="s">
        <v>48</v>
      </c>
    </row>
    <row r="66" ht="12.75">
      <c r="A66" t="s">
        <v>49</v>
      </c>
    </row>
    <row r="67" ht="12.75">
      <c r="A67" t="s">
        <v>50</v>
      </c>
    </row>
    <row r="68" ht="12.75">
      <c r="A68" t="s">
        <v>51</v>
      </c>
    </row>
  </sheetData>
  <printOptions/>
  <pageMargins left="0.75" right="0.75" top="1" bottom="1" header="0.5" footer="0.5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Burdine</dc:creator>
  <cp:keywords/>
  <dc:description/>
  <cp:lastModifiedBy>Karen L. Pulliam</cp:lastModifiedBy>
  <cp:lastPrinted>2001-03-28T14:02:45Z</cp:lastPrinted>
  <dcterms:created xsi:type="dcterms:W3CDTF">2001-03-27T15:12:51Z</dcterms:created>
  <dcterms:modified xsi:type="dcterms:W3CDTF">2001-03-28T14:43:14Z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