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8790" windowHeight="3870" activeTab="0"/>
  </bookViews>
  <sheets>
    <sheet name="Web Beef Cutout" sheetId="1" r:id="rId1"/>
    <sheet name="B" sheetId="2" r:id="rId2"/>
  </sheets>
  <definedNames/>
  <calcPr fullCalcOnLoad="1"/>
</workbook>
</file>

<file path=xl/comments1.xml><?xml version="1.0" encoding="utf-8"?>
<comments xmlns="http://schemas.openxmlformats.org/spreadsheetml/2006/main">
  <authors>
    <author>Karen L. Pulliam</author>
  </authors>
  <commentList>
    <comment ref="G5" authorId="0">
      <text>
        <r>
          <rPr>
            <sz val="8"/>
            <rFont val="Tahoma"/>
            <family val="0"/>
          </rPr>
          <t xml:space="preserve">For questions about the Direct and Local Meat Marketing Project, please contact Kenny Burdine or Lee Meyer. 
University of Kentucky
Agricultural Economics
400 Agricultural Engineering Bldg.
Lexington, KY  40546-0276
Fax: (859) 323-1913
Kenny Burdine
Phone:  (859) 257-7272 ext. 254
e-mail: kburdine@ca.uky.edu
Lee Meyer
Phone: (859) 257-7276
e-mail: lmeyer@ca.uky.edu
</t>
        </r>
      </text>
    </comment>
  </commentList>
</comments>
</file>

<file path=xl/sharedStrings.xml><?xml version="1.0" encoding="utf-8"?>
<sst xmlns="http://schemas.openxmlformats.org/spreadsheetml/2006/main" count="58" uniqueCount="50">
  <si>
    <t>Live Weight</t>
  </si>
  <si>
    <t xml:space="preserve">Dressing % </t>
  </si>
  <si>
    <t>Slaughter Weight</t>
  </si>
  <si>
    <t>Primals</t>
  </si>
  <si>
    <t>% of Carcass</t>
  </si>
  <si>
    <t>Pounds</t>
  </si>
  <si>
    <t>Price</t>
  </si>
  <si>
    <t>Value</t>
  </si>
  <si>
    <t>Round</t>
  </si>
  <si>
    <t>Top Round</t>
  </si>
  <si>
    <t>Bottom Round</t>
  </si>
  <si>
    <t xml:space="preserve">Tip </t>
  </si>
  <si>
    <t>Rump</t>
  </si>
  <si>
    <t>Stew/ Ground</t>
  </si>
  <si>
    <t>Fat/ Bone</t>
  </si>
  <si>
    <t>Loin</t>
  </si>
  <si>
    <t>Porterhouse</t>
  </si>
  <si>
    <t>T-Bone</t>
  </si>
  <si>
    <t>Strip Steak</t>
  </si>
  <si>
    <t>Sirlion Steak</t>
  </si>
  <si>
    <t>Tenderlion Steak</t>
  </si>
  <si>
    <t>Rib</t>
  </si>
  <si>
    <t>Rib Roast</t>
  </si>
  <si>
    <t>Rib Steak</t>
  </si>
  <si>
    <t>Short Ribs</t>
  </si>
  <si>
    <t>Chuck</t>
  </si>
  <si>
    <t>Blade Roast/ Steak</t>
  </si>
  <si>
    <t>Arm Roast/ Steak</t>
  </si>
  <si>
    <t>Cross Rib Pot Roast</t>
  </si>
  <si>
    <t>Flank, Brisket, ect.</t>
  </si>
  <si>
    <t>Flank Steak</t>
  </si>
  <si>
    <t>Pastrami Squares</t>
  </si>
  <si>
    <t>Outside Skirt</t>
  </si>
  <si>
    <t>Inside Skirt</t>
  </si>
  <si>
    <t>Boneless Briskett</t>
  </si>
  <si>
    <t>Miscellaneous</t>
  </si>
  <si>
    <t>Kidney, Hanging Tend.</t>
  </si>
  <si>
    <t>Breaking Fat</t>
  </si>
  <si>
    <t>Total Value</t>
  </si>
  <si>
    <t>minus slaughter fee</t>
  </si>
  <si>
    <t>minus processing fee</t>
  </si>
  <si>
    <t>Net Revenue</t>
  </si>
  <si>
    <t xml:space="preserve">NOTE:  These percentages are based on averages from the </t>
  </si>
  <si>
    <t xml:space="preserve">            Alabama Cattlmen's Association.  Numbers will </t>
  </si>
  <si>
    <t xml:space="preserve">            greatly vary depending on breed, feed program,</t>
  </si>
  <si>
    <t xml:space="preserve">            and cutting method.</t>
  </si>
  <si>
    <t>Beef Carcass Yield and Pricing Guide</t>
  </si>
  <si>
    <t>Direct and Local Meat Marketing Project</t>
  </si>
  <si>
    <t>Carcass Yields</t>
  </si>
  <si>
    <t>Updated: April 2001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</si>
</sst>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name val="Arial"/>
      <family val="0"/>
    </font>
    <font>
      <b/>
      <sz val="10"/>
      <name val="Arial"/>
      <family val="0"/>
    </font>
    <font>
      <b/>
      <u val="single"/>
      <sz val="10"/>
      <name val="Arial"/>
      <family val="0"/>
    </font>
    <font>
      <sz val="10"/>
      <color indexed="39"/>
      <name val="Arial"/>
      <family val="0"/>
    </font>
    <font>
      <sz val="10"/>
      <color indexed="10"/>
      <name val="Arial"/>
      <family val="0"/>
    </font>
    <font>
      <b/>
      <sz val="14"/>
      <color indexed="52"/>
      <name val="Arial"/>
      <family val="2"/>
    </font>
    <font>
      <sz val="14"/>
      <name val="Arial"/>
      <family val="2"/>
    </font>
    <font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Border="1" applyAlignment="1">
      <alignment/>
    </xf>
    <xf numFmtId="0" fontId="4" fillId="0" borderId="0" xfId="0" applyBorder="1" applyAlignment="1">
      <alignment/>
    </xf>
    <xf numFmtId="0" fontId="0" fillId="2" borderId="0" xfId="0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9" fontId="6" fillId="0" borderId="0" xfId="0" applyNumberFormat="1" applyAlignment="1">
      <alignment/>
    </xf>
    <xf numFmtId="0" fontId="5" fillId="0" borderId="0" xfId="0" applyBorder="1" applyAlignment="1">
      <alignment/>
    </xf>
    <xf numFmtId="10" fontId="0" fillId="0" borderId="0" xfId="0" applyNumberFormat="1" applyAlignment="1">
      <alignment/>
    </xf>
    <xf numFmtId="164" fontId="0" fillId="0" borderId="0" xfId="0" applyNumberFormat="1" applyAlignment="1">
      <alignment/>
    </xf>
    <xf numFmtId="7" fontId="7" fillId="2" borderId="0" xfId="0" applyNumberFormat="1" applyAlignment="1">
      <alignment/>
    </xf>
    <xf numFmtId="165" fontId="6" fillId="2" borderId="0" xfId="0" applyNumberFormat="1" applyAlignment="1">
      <alignment/>
    </xf>
    <xf numFmtId="7" fontId="6" fillId="2" borderId="0" xfId="0" applyNumberFormat="1" applyAlignment="1">
      <alignment/>
    </xf>
    <xf numFmtId="165" fontId="6" fillId="0" borderId="0" xfId="17" applyNumberFormat="1" applyAlignment="1">
      <alignment/>
    </xf>
    <xf numFmtId="165" fontId="0" fillId="0" borderId="0" xfId="0" applyNumberFormat="1" applyAlignment="1">
      <alignment/>
    </xf>
    <xf numFmtId="165" fontId="0" fillId="0" borderId="0" xfId="17" applyNumberFormat="1" applyAlignment="1">
      <alignment/>
    </xf>
    <xf numFmtId="0" fontId="8" fillId="0" borderId="0" xfId="0" applyFont="1" applyAlignment="1" quotePrefix="1">
      <alignment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17" fontId="0" fillId="0" borderId="0" xfId="0" applyNumberFormat="1" applyAlignment="1">
      <alignment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tabSelected="1" workbookViewId="0" topLeftCell="A9">
      <selection activeCell="J14" sqref="J14"/>
    </sheetView>
  </sheetViews>
  <sheetFormatPr defaultColWidth="9.140625" defaultRowHeight="12.75"/>
  <cols>
    <col min="1" max="1" width="18.7109375" style="0" customWidth="1"/>
    <col min="2" max="2" width="13.00390625" style="0" customWidth="1"/>
    <col min="5" max="5" width="9.00390625" style="0" customWidth="1"/>
  </cols>
  <sheetData>
    <row r="1" ht="18">
      <c r="A1" s="17" t="s">
        <v>47</v>
      </c>
    </row>
    <row r="2" ht="15.75">
      <c r="B2" s="18" t="s">
        <v>48</v>
      </c>
    </row>
    <row r="4" ht="18">
      <c r="A4" s="16" t="s">
        <v>46</v>
      </c>
    </row>
    <row r="5" ht="12.75"/>
    <row r="6" spans="1:2" ht="12.75">
      <c r="A6" s="1" t="s">
        <v>0</v>
      </c>
      <c r="B6" s="5">
        <v>1100</v>
      </c>
    </row>
    <row r="7" spans="1:2" ht="12.75">
      <c r="A7" s="1" t="s">
        <v>1</v>
      </c>
      <c r="B7" s="6">
        <v>0.61</v>
      </c>
    </row>
    <row r="8" spans="1:2" ht="12.75">
      <c r="A8" s="1" t="s">
        <v>2</v>
      </c>
      <c r="B8" s="1">
        <f>B6*B7</f>
        <v>671</v>
      </c>
    </row>
    <row r="10" ht="12.75">
      <c r="A10" s="2" t="s">
        <v>3</v>
      </c>
    </row>
    <row r="11" spans="2:5" ht="12.75">
      <c r="B11" s="7" t="s">
        <v>4</v>
      </c>
      <c r="C11" s="7" t="s">
        <v>5</v>
      </c>
      <c r="D11" s="7" t="s">
        <v>6</v>
      </c>
      <c r="E11" s="7" t="s">
        <v>7</v>
      </c>
    </row>
    <row r="12" ht="12.75">
      <c r="A12" s="3" t="s">
        <v>8</v>
      </c>
    </row>
    <row r="13" spans="1:5" ht="12.75">
      <c r="A13" s="1" t="s">
        <v>9</v>
      </c>
      <c r="B13" s="8">
        <v>0.0485</v>
      </c>
      <c r="C13" s="9">
        <f aca="true" t="shared" si="0" ref="C13:C18">B13*$B$8</f>
        <v>32.5435</v>
      </c>
      <c r="D13" s="13">
        <v>0</v>
      </c>
      <c r="E13" s="14">
        <f aca="true" t="shared" si="1" ref="E13:E18">C13*D13</f>
        <v>0</v>
      </c>
    </row>
    <row r="14" spans="1:5" ht="12.75">
      <c r="A14" s="1" t="s">
        <v>10</v>
      </c>
      <c r="B14" s="8">
        <v>0.0438</v>
      </c>
      <c r="C14" s="9">
        <f t="shared" si="0"/>
        <v>29.389799999999997</v>
      </c>
      <c r="D14" s="13">
        <v>0</v>
      </c>
      <c r="E14" s="14">
        <f t="shared" si="1"/>
        <v>0</v>
      </c>
    </row>
    <row r="15" spans="1:5" ht="12.75">
      <c r="A15" s="1" t="s">
        <v>11</v>
      </c>
      <c r="B15" s="8">
        <v>0.0236</v>
      </c>
      <c r="C15" s="9">
        <f t="shared" si="0"/>
        <v>15.8356</v>
      </c>
      <c r="D15" s="13">
        <v>0</v>
      </c>
      <c r="E15" s="14">
        <f t="shared" si="1"/>
        <v>0</v>
      </c>
    </row>
    <row r="16" spans="1:5" ht="12.75">
      <c r="A16" s="1" t="s">
        <v>12</v>
      </c>
      <c r="B16" s="8">
        <v>0.0109</v>
      </c>
      <c r="C16" s="9">
        <f t="shared" si="0"/>
        <v>7.3139</v>
      </c>
      <c r="D16" s="13">
        <v>0</v>
      </c>
      <c r="E16" s="14">
        <f t="shared" si="1"/>
        <v>0</v>
      </c>
    </row>
    <row r="17" spans="1:5" ht="12.75">
      <c r="A17" s="1" t="s">
        <v>13</v>
      </c>
      <c r="B17" s="8">
        <v>0.0468</v>
      </c>
      <c r="C17" s="9">
        <f t="shared" si="0"/>
        <v>31.4028</v>
      </c>
      <c r="D17" s="13">
        <v>0</v>
      </c>
      <c r="E17" s="14">
        <f t="shared" si="1"/>
        <v>0</v>
      </c>
    </row>
    <row r="18" spans="1:5" ht="12.75">
      <c r="A18" s="1" t="s">
        <v>14</v>
      </c>
      <c r="B18" s="8">
        <v>0.0449</v>
      </c>
      <c r="C18" s="9">
        <f t="shared" si="0"/>
        <v>30.1279</v>
      </c>
      <c r="D18" s="13">
        <v>0</v>
      </c>
      <c r="E18" s="14">
        <f t="shared" si="1"/>
        <v>0</v>
      </c>
    </row>
    <row r="19" spans="2:5" ht="12.75">
      <c r="B19" s="8"/>
      <c r="C19" s="9"/>
      <c r="D19" s="13"/>
      <c r="E19" s="14"/>
    </row>
    <row r="20" spans="1:5" ht="12.75">
      <c r="A20" s="3" t="s">
        <v>15</v>
      </c>
      <c r="B20" s="8"/>
      <c r="C20" s="9"/>
      <c r="D20" s="13"/>
      <c r="E20" s="14"/>
    </row>
    <row r="21" spans="1:5" ht="12.75">
      <c r="A21" s="1" t="s">
        <v>16</v>
      </c>
      <c r="B21" s="8">
        <v>0.0275</v>
      </c>
      <c r="C21" s="9">
        <f aca="true" t="shared" si="2" ref="C21:C27">B21*$B$8</f>
        <v>18.4525</v>
      </c>
      <c r="D21" s="13">
        <v>0</v>
      </c>
      <c r="E21" s="14">
        <f aca="true" t="shared" si="3" ref="E21:E27">C21*D21</f>
        <v>0</v>
      </c>
    </row>
    <row r="22" spans="1:5" ht="12.75">
      <c r="A22" s="1" t="s">
        <v>17</v>
      </c>
      <c r="B22" s="8">
        <v>0.0137</v>
      </c>
      <c r="C22" s="9">
        <f t="shared" si="2"/>
        <v>9.1927</v>
      </c>
      <c r="D22" s="13">
        <v>0</v>
      </c>
      <c r="E22" s="14">
        <f t="shared" si="3"/>
        <v>0</v>
      </c>
    </row>
    <row r="23" spans="1:5" ht="12.75">
      <c r="A23" s="1" t="s">
        <v>18</v>
      </c>
      <c r="B23" s="8">
        <v>0.021</v>
      </c>
      <c r="C23" s="9">
        <f t="shared" si="2"/>
        <v>14.091000000000001</v>
      </c>
      <c r="D23" s="13">
        <v>0</v>
      </c>
      <c r="E23" s="14">
        <f t="shared" si="3"/>
        <v>0</v>
      </c>
    </row>
    <row r="24" spans="1:5" ht="12.75">
      <c r="A24" s="1" t="s">
        <v>19</v>
      </c>
      <c r="B24" s="8">
        <v>0.0215</v>
      </c>
      <c r="C24" s="9">
        <f t="shared" si="2"/>
        <v>14.426499999999999</v>
      </c>
      <c r="D24" s="13">
        <v>0</v>
      </c>
      <c r="E24" s="14">
        <f t="shared" si="3"/>
        <v>0</v>
      </c>
    </row>
    <row r="25" spans="1:5" ht="12.75">
      <c r="A25" s="1" t="s">
        <v>20</v>
      </c>
      <c r="B25" s="8">
        <v>0.0095</v>
      </c>
      <c r="C25" s="9">
        <f t="shared" si="2"/>
        <v>6.3745</v>
      </c>
      <c r="D25" s="13">
        <v>0</v>
      </c>
      <c r="E25" s="14">
        <f t="shared" si="3"/>
        <v>0</v>
      </c>
    </row>
    <row r="26" spans="1:5" ht="12.75">
      <c r="A26" s="1" t="s">
        <v>13</v>
      </c>
      <c r="B26" s="8">
        <v>0.0318</v>
      </c>
      <c r="C26" s="9">
        <f t="shared" si="2"/>
        <v>21.3378</v>
      </c>
      <c r="D26" s="13">
        <v>0</v>
      </c>
      <c r="E26" s="14">
        <f t="shared" si="3"/>
        <v>0</v>
      </c>
    </row>
    <row r="27" spans="1:5" ht="12.75">
      <c r="A27" s="1" t="s">
        <v>14</v>
      </c>
      <c r="B27" s="8">
        <v>0.0372</v>
      </c>
      <c r="C27" s="9">
        <f t="shared" si="2"/>
        <v>24.961199999999998</v>
      </c>
      <c r="D27" s="13">
        <v>0</v>
      </c>
      <c r="E27" s="14">
        <f t="shared" si="3"/>
        <v>0</v>
      </c>
    </row>
    <row r="28" spans="2:5" ht="12.75">
      <c r="B28" s="8"/>
      <c r="C28" s="9"/>
      <c r="D28" s="13"/>
      <c r="E28" s="14"/>
    </row>
    <row r="29" spans="1:5" ht="12.75">
      <c r="A29" s="3" t="s">
        <v>21</v>
      </c>
      <c r="B29" s="8"/>
      <c r="C29" s="9"/>
      <c r="D29" s="13"/>
      <c r="E29" s="14"/>
    </row>
    <row r="30" spans="1:5" ht="12.75">
      <c r="A30" s="1" t="s">
        <v>22</v>
      </c>
      <c r="B30" s="8">
        <v>0.0323</v>
      </c>
      <c r="C30" s="9">
        <f>B30*$B$8</f>
        <v>21.6733</v>
      </c>
      <c r="D30" s="13">
        <v>0</v>
      </c>
      <c r="E30" s="14">
        <f>C30*D30</f>
        <v>0</v>
      </c>
    </row>
    <row r="31" spans="1:5" ht="12.75">
      <c r="A31" s="1" t="s">
        <v>23</v>
      </c>
      <c r="B31" s="8">
        <v>0.0129</v>
      </c>
      <c r="C31" s="9">
        <f>B31*$B$8</f>
        <v>8.6559</v>
      </c>
      <c r="D31" s="13">
        <v>0</v>
      </c>
      <c r="E31" s="14">
        <f>C31*D31</f>
        <v>0</v>
      </c>
    </row>
    <row r="32" spans="1:5" ht="12.75">
      <c r="A32" s="1" t="s">
        <v>24</v>
      </c>
      <c r="B32" s="8">
        <v>0.0121</v>
      </c>
      <c r="C32" s="9">
        <f>B32*$B$8</f>
        <v>8.1191</v>
      </c>
      <c r="D32" s="13">
        <v>0</v>
      </c>
      <c r="E32" s="14">
        <f>C32*D32</f>
        <v>0</v>
      </c>
    </row>
    <row r="33" spans="1:5" ht="12.75">
      <c r="A33" s="1" t="s">
        <v>13</v>
      </c>
      <c r="B33" s="8">
        <v>0.0231</v>
      </c>
      <c r="C33" s="9">
        <f>B33*$B$8</f>
        <v>15.5001</v>
      </c>
      <c r="D33" s="13">
        <v>0</v>
      </c>
      <c r="E33" s="14">
        <f>C33*D33</f>
        <v>0</v>
      </c>
    </row>
    <row r="34" spans="1:5" ht="12.75">
      <c r="A34" s="1" t="s">
        <v>14</v>
      </c>
      <c r="B34" s="8">
        <v>0.0118</v>
      </c>
      <c r="C34" s="9">
        <f>B34*$B$8</f>
        <v>7.9178</v>
      </c>
      <c r="D34" s="13">
        <v>0</v>
      </c>
      <c r="E34" s="14">
        <f>C34*D34</f>
        <v>0</v>
      </c>
    </row>
    <row r="35" spans="2:5" ht="12.75">
      <c r="B35" s="8"/>
      <c r="C35" s="9"/>
      <c r="D35" s="13"/>
      <c r="E35" s="14"/>
    </row>
    <row r="36" spans="1:5" ht="12.75">
      <c r="A36" s="3" t="s">
        <v>25</v>
      </c>
      <c r="B36" s="8"/>
      <c r="C36" s="9"/>
      <c r="D36" s="13"/>
      <c r="E36" s="14"/>
    </row>
    <row r="37" spans="1:5" ht="12.75">
      <c r="A37" s="1" t="s">
        <v>26</v>
      </c>
      <c r="B37" s="8">
        <v>0.0475</v>
      </c>
      <c r="C37" s="9">
        <f>B37*$B$8</f>
        <v>31.8725</v>
      </c>
      <c r="D37" s="13">
        <v>0</v>
      </c>
      <c r="E37" s="14">
        <f>C37*D37</f>
        <v>0</v>
      </c>
    </row>
    <row r="38" spans="1:5" ht="12.75">
      <c r="A38" s="1" t="s">
        <v>27</v>
      </c>
      <c r="B38" s="8">
        <v>0.0498</v>
      </c>
      <c r="C38" s="9">
        <f>B38*$B$8</f>
        <v>33.4158</v>
      </c>
      <c r="D38" s="13">
        <v>0</v>
      </c>
      <c r="E38" s="14">
        <f>C38*D38</f>
        <v>0</v>
      </c>
    </row>
    <row r="39" spans="1:5" ht="12.75">
      <c r="A39" s="1" t="s">
        <v>28</v>
      </c>
      <c r="B39" s="8">
        <v>0.0356</v>
      </c>
      <c r="C39" s="9">
        <f>B39*$B$8</f>
        <v>23.8876</v>
      </c>
      <c r="D39" s="13">
        <v>0</v>
      </c>
      <c r="E39" s="14">
        <f>C39*D39</f>
        <v>0</v>
      </c>
    </row>
    <row r="40" spans="1:5" ht="12.75">
      <c r="A40" s="1" t="s">
        <v>13</v>
      </c>
      <c r="B40" s="8">
        <v>0.1168</v>
      </c>
      <c r="C40" s="9">
        <f>B40*$B$8</f>
        <v>78.3728</v>
      </c>
      <c r="D40" s="13">
        <v>0</v>
      </c>
      <c r="E40" s="14">
        <f>C40*D40</f>
        <v>0</v>
      </c>
    </row>
    <row r="41" spans="1:5" ht="12.75">
      <c r="A41" s="1" t="s">
        <v>14</v>
      </c>
      <c r="B41" s="8">
        <v>0.044</v>
      </c>
      <c r="C41" s="9">
        <f>B41*$B$8</f>
        <v>29.523999999999997</v>
      </c>
      <c r="D41" s="13">
        <v>0</v>
      </c>
      <c r="E41" s="14">
        <f>C41*D41</f>
        <v>0</v>
      </c>
    </row>
    <row r="42" spans="2:5" ht="12.75">
      <c r="B42" s="8"/>
      <c r="C42" s="9"/>
      <c r="D42" s="13"/>
      <c r="E42" s="14"/>
    </row>
    <row r="43" spans="1:5" ht="12.75">
      <c r="A43" s="3" t="s">
        <v>29</v>
      </c>
      <c r="B43" s="8"/>
      <c r="C43" s="9"/>
      <c r="D43" s="13"/>
      <c r="E43" s="14"/>
    </row>
    <row r="44" spans="1:5" ht="12.75">
      <c r="A44" s="1" t="s">
        <v>30</v>
      </c>
      <c r="B44" s="8">
        <v>0.005</v>
      </c>
      <c r="C44" s="9">
        <f aca="true" t="shared" si="4" ref="C44:C50">B44*$B$8</f>
        <v>3.355</v>
      </c>
      <c r="D44" s="13">
        <v>0</v>
      </c>
      <c r="E44" s="14">
        <f aca="true" t="shared" si="5" ref="E44:E50">C44*D44</f>
        <v>0</v>
      </c>
    </row>
    <row r="45" spans="1:5" ht="12.75">
      <c r="A45" s="1" t="s">
        <v>31</v>
      </c>
      <c r="B45" s="8">
        <v>0.0041</v>
      </c>
      <c r="C45" s="9">
        <f t="shared" si="4"/>
        <v>2.7511</v>
      </c>
      <c r="D45" s="13">
        <v>0</v>
      </c>
      <c r="E45" s="14">
        <f t="shared" si="5"/>
        <v>0</v>
      </c>
    </row>
    <row r="46" spans="1:5" ht="12.75">
      <c r="A46" s="1" t="s">
        <v>32</v>
      </c>
      <c r="B46" s="8">
        <v>0.0031</v>
      </c>
      <c r="C46" s="9">
        <f t="shared" si="4"/>
        <v>2.0801</v>
      </c>
      <c r="D46" s="13">
        <v>0</v>
      </c>
      <c r="E46" s="14">
        <f t="shared" si="5"/>
        <v>0</v>
      </c>
    </row>
    <row r="47" spans="1:5" ht="12.75">
      <c r="A47" s="1" t="s">
        <v>33</v>
      </c>
      <c r="B47" s="8">
        <v>0.0035</v>
      </c>
      <c r="C47" s="9">
        <f t="shared" si="4"/>
        <v>2.3485</v>
      </c>
      <c r="D47" s="13">
        <v>0</v>
      </c>
      <c r="E47" s="14">
        <f t="shared" si="5"/>
        <v>0</v>
      </c>
    </row>
    <row r="48" spans="1:5" ht="12.75">
      <c r="A48" s="1" t="s">
        <v>34</v>
      </c>
      <c r="B48" s="8">
        <v>0.0224</v>
      </c>
      <c r="C48" s="9">
        <f t="shared" si="4"/>
        <v>15.0304</v>
      </c>
      <c r="D48" s="13">
        <v>0</v>
      </c>
      <c r="E48" s="14">
        <f t="shared" si="5"/>
        <v>0</v>
      </c>
    </row>
    <row r="49" spans="1:5" ht="12.75">
      <c r="A49" s="1" t="s">
        <v>13</v>
      </c>
      <c r="B49" s="8">
        <v>0.1224</v>
      </c>
      <c r="C49" s="9">
        <f t="shared" si="4"/>
        <v>82.1304</v>
      </c>
      <c r="D49" s="13">
        <v>0</v>
      </c>
      <c r="E49" s="14">
        <f t="shared" si="5"/>
        <v>0</v>
      </c>
    </row>
    <row r="50" spans="1:5" ht="12.75">
      <c r="A50" s="1" t="s">
        <v>14</v>
      </c>
      <c r="B50" s="8">
        <v>0.0282</v>
      </c>
      <c r="C50" s="9">
        <f t="shared" si="4"/>
        <v>18.9222</v>
      </c>
      <c r="D50" s="13">
        <v>0</v>
      </c>
      <c r="E50" s="14">
        <f t="shared" si="5"/>
        <v>0</v>
      </c>
    </row>
    <row r="51" spans="2:5" ht="12.75">
      <c r="B51" s="8"/>
      <c r="C51" s="9"/>
      <c r="D51" s="15"/>
      <c r="E51" s="14"/>
    </row>
    <row r="52" spans="1:5" ht="12.75">
      <c r="A52" s="3" t="s">
        <v>35</v>
      </c>
      <c r="B52" s="8"/>
      <c r="C52" s="9"/>
      <c r="D52" s="15"/>
      <c r="E52" s="14"/>
    </row>
    <row r="53" spans="1:5" ht="12.75">
      <c r="A53" t="s">
        <v>36</v>
      </c>
      <c r="B53" s="8">
        <v>0.0069</v>
      </c>
      <c r="C53" s="9">
        <f>B53*$B$8</f>
        <v>4.6299</v>
      </c>
      <c r="D53" s="13">
        <v>0</v>
      </c>
      <c r="E53" s="14">
        <f>C53*D53</f>
        <v>0</v>
      </c>
    </row>
    <row r="54" spans="1:5" ht="12.75">
      <c r="A54" t="s">
        <v>37</v>
      </c>
      <c r="B54" s="8">
        <v>0.039</v>
      </c>
      <c r="C54" s="9">
        <f>B54*$B$8</f>
        <v>26.169</v>
      </c>
      <c r="D54" s="13">
        <v>0</v>
      </c>
      <c r="E54" s="14">
        <f>C54*D54</f>
        <v>0</v>
      </c>
    </row>
    <row r="55" ht="12.75">
      <c r="A55" s="3"/>
    </row>
    <row r="56" spans="3:5" ht="12.75">
      <c r="C56" s="1" t="s">
        <v>38</v>
      </c>
      <c r="E56" s="15">
        <f>SUM(E13:E54)</f>
        <v>0</v>
      </c>
    </row>
    <row r="58" spans="1:5" ht="12.75">
      <c r="A58" s="4" t="s">
        <v>39</v>
      </c>
      <c r="B58" s="4"/>
      <c r="C58" s="4"/>
      <c r="D58" s="4"/>
      <c r="E58" s="12">
        <v>0</v>
      </c>
    </row>
    <row r="59" spans="1:5" ht="12.75">
      <c r="A59" s="4" t="s">
        <v>40</v>
      </c>
      <c r="B59" s="4"/>
      <c r="C59" s="4">
        <f>B8</f>
        <v>671</v>
      </c>
      <c r="D59" s="11">
        <v>0</v>
      </c>
      <c r="E59" s="4">
        <f>C59*D59</f>
        <v>0</v>
      </c>
    </row>
    <row r="60" spans="1:5" ht="12.75">
      <c r="A60" s="4"/>
      <c r="B60" s="4"/>
      <c r="C60" s="4"/>
      <c r="D60" s="4"/>
      <c r="E60" s="4"/>
    </row>
    <row r="61" spans="1:5" ht="12.75">
      <c r="A61" s="4"/>
      <c r="B61" s="4"/>
      <c r="C61" s="4" t="s">
        <v>41</v>
      </c>
      <c r="D61" s="4"/>
      <c r="E61" s="10">
        <f>E56-E58-E59</f>
        <v>0</v>
      </c>
    </row>
    <row r="64" ht="12.75">
      <c r="A64" t="s">
        <v>42</v>
      </c>
    </row>
    <row r="65" ht="12.75">
      <c r="A65" t="s">
        <v>43</v>
      </c>
    </row>
    <row r="66" ht="12.75">
      <c r="A66" t="s">
        <v>44</v>
      </c>
    </row>
    <row r="67" ht="12.75">
      <c r="A67" t="s">
        <v>45</v>
      </c>
    </row>
    <row r="69" ht="12.75">
      <c r="A69" s="19" t="s">
        <v>49</v>
      </c>
    </row>
  </sheetData>
  <printOptions/>
  <pageMargins left="0.75" right="0.75" top="1" bottom="1" header="0.5" footer="0.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Karen L. Pulliam</cp:lastModifiedBy>
  <dcterms:created xsi:type="dcterms:W3CDTF">2001-04-18T19:01:33Z</dcterms:created>
  <dcterms:modified xsi:type="dcterms:W3CDTF">2001-03-28T15:16:41Z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