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580" tabRatio="500" activeTab="0"/>
  </bookViews>
  <sheets>
    <sheet name="Sheet1" sheetId="1" r:id="rId1"/>
    <sheet name="Compatibility Report" sheetId="2" r:id="rId2"/>
  </sheets>
  <definedNames>
    <definedName name="_xlnm.Print_Titles" localSheetId="0">'Sheet1'!$5:$9</definedName>
  </definedNames>
  <calcPr fullCalcOnLoad="1"/>
</workbook>
</file>

<file path=xl/sharedStrings.xml><?xml version="1.0" encoding="utf-8"?>
<sst xmlns="http://schemas.openxmlformats.org/spreadsheetml/2006/main" count="167" uniqueCount="90">
  <si>
    <t>University of Kentucky Alumni Association</t>
  </si>
  <si>
    <t>Members</t>
  </si>
  <si>
    <t>Total</t>
  </si>
  <si>
    <t>Compatibility Report for Alumni Club Member Count May 1 2008.xls</t>
  </si>
  <si>
    <t>Run on 5/29/2008 7:31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</si>
  <si>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</si>
  <si>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</si>
  <si>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</si>
  <si>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</si>
  <si>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Non Club Areas</t>
  </si>
  <si>
    <t>Member Count by Alumni Club  and Non-Club Areas</t>
  </si>
  <si>
    <t>Anderson County</t>
  </si>
  <si>
    <t>Ashland-Boyd County</t>
  </si>
  <si>
    <t>Big Sandy</t>
  </si>
  <si>
    <t>Christian County</t>
  </si>
  <si>
    <t>Clark County</t>
  </si>
  <si>
    <t>Cumberland Valley East</t>
  </si>
  <si>
    <t>Danville-Boyle County</t>
  </si>
  <si>
    <t>Daviess County</t>
  </si>
  <si>
    <t>Franklin County</t>
  </si>
  <si>
    <t>Fulton County</t>
  </si>
  <si>
    <t>Hardin County</t>
  </si>
  <si>
    <t>Henderson County</t>
  </si>
  <si>
    <t>Hopkins County</t>
  </si>
  <si>
    <t>Lake Cumberland</t>
  </si>
  <si>
    <t>Mason County</t>
  </si>
  <si>
    <t>McCracken County</t>
  </si>
  <si>
    <t>Mercer County</t>
  </si>
  <si>
    <t>Shelby County</t>
  </si>
  <si>
    <t>Southcentral Kentucky</t>
  </si>
  <si>
    <t>Warren County</t>
  </si>
  <si>
    <t>Club Areas</t>
  </si>
  <si>
    <t>Fayette County</t>
  </si>
  <si>
    <t>Louisville</t>
  </si>
  <si>
    <t>Change</t>
  </si>
  <si>
    <t xml:space="preserve">Non </t>
  </si>
  <si>
    <t>#</t>
  </si>
  <si>
    <t>Non</t>
  </si>
  <si>
    <t>&amp;</t>
  </si>
  <si>
    <t>Members*</t>
  </si>
  <si>
    <r>
      <t>*</t>
    </r>
    <r>
      <rPr>
        <u val="single"/>
        <sz val="10"/>
        <color indexed="8"/>
        <rFont val="Times New Roman"/>
        <family val="1"/>
      </rPr>
      <t>Non-Members</t>
    </r>
    <r>
      <rPr>
        <sz val="10"/>
        <color indexed="8"/>
        <rFont val="Times New Roman"/>
        <family val="1"/>
      </rPr>
      <t xml:space="preserve"> are addressable undergraduate and graduate degrees; excludes non-degree alumni (12+ hours).</t>
    </r>
  </si>
  <si>
    <t>Boston</t>
  </si>
  <si>
    <t xml:space="preserve">Members* </t>
  </si>
  <si>
    <t xml:space="preserve">Members </t>
  </si>
  <si>
    <t>Jacksonville, FL</t>
  </si>
  <si>
    <t>Kansas City, MO</t>
  </si>
  <si>
    <t>Pacific Northwest, WA</t>
  </si>
  <si>
    <t>Chicago, IL</t>
  </si>
  <si>
    <t>Houston, TX</t>
  </si>
  <si>
    <t>St. Louis, MO</t>
  </si>
  <si>
    <t>Central FL</t>
  </si>
  <si>
    <t>Pittsburgh, PA</t>
  </si>
  <si>
    <t>Knoxville, TN</t>
  </si>
  <si>
    <t>Nashville, TN</t>
  </si>
  <si>
    <t>Central OH</t>
  </si>
  <si>
    <t>Naples - Ft. Myers, FL</t>
  </si>
  <si>
    <t>Tampa Bay, FL</t>
  </si>
  <si>
    <t>Southeast FL</t>
  </si>
  <si>
    <t>Upstate SC</t>
  </si>
  <si>
    <t>New York City, NY</t>
  </si>
  <si>
    <t>Northern CA</t>
  </si>
  <si>
    <t>Las Vegas, NV</t>
  </si>
  <si>
    <t>Birmingham, AL</t>
  </si>
  <si>
    <t>Southern CA</t>
  </si>
  <si>
    <t>Nation's Capital, DC</t>
  </si>
  <si>
    <t>Atlanta, GA</t>
  </si>
  <si>
    <t>Chattanooga, TN</t>
  </si>
  <si>
    <t>Northern AL</t>
  </si>
  <si>
    <t>Philadelphia, PA</t>
  </si>
  <si>
    <t>Dallas/Ft. Worth, TX</t>
  </si>
  <si>
    <t>Denver, CO</t>
  </si>
  <si>
    <t>Northeast OH</t>
  </si>
  <si>
    <t>Charlotte, NC</t>
  </si>
  <si>
    <t xml:space="preserve">Suncoast-Sarasota, FL </t>
  </si>
  <si>
    <t>Dayton, OH</t>
  </si>
  <si>
    <t>Charleston, SC</t>
  </si>
  <si>
    <t>Hampton Roads, VA</t>
  </si>
  <si>
    <t>Indianapolis, IN</t>
  </si>
  <si>
    <t>Triangle, NC</t>
  </si>
  <si>
    <t>Milwaukee, WI</t>
  </si>
  <si>
    <t>Northwest OH</t>
  </si>
  <si>
    <t>Central TX</t>
  </si>
  <si>
    <t>Twin Cities MN</t>
  </si>
  <si>
    <t>Central VA</t>
  </si>
  <si>
    <t>Arizona</t>
  </si>
  <si>
    <t>Emerald Coast</t>
  </si>
  <si>
    <t>N. KY/Cincinnati, OH</t>
  </si>
  <si>
    <t>merged</t>
  </si>
  <si>
    <t>San Diego, CA (New)</t>
  </si>
  <si>
    <t>Year End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</si>
</sst>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m/d/yy;@"/>
    <numFmt numFmtId="168" formatCode="0.0%"/>
    <numFmt numFmtId="169" formatCode="[$-409]m/d/yy\ h:mm\ AM/PM;@"/>
    <numFmt numFmtId="170" formatCode="0_);[Red]\(0\)"/>
    <numFmt numFmtId="171" formatCode="#,##0.0_);[Red]\(#,##0.0\)"/>
  </numFmts>
  <fonts count="62">
    <font>
      <sz val="10"/>
      <color indexed="8"/>
      <name val="ARIAL"/>
      <family val="0"/>
    </font>
    <font>
      <sz val="8"/>
      <name val="Arial"/>
      <family val="2"/>
    </font>
    <font>
      <sz val="10"/>
      <color indexed="8"/>
      <name val="Times New Roman"/>
      <family val="1"/>
    </font>
    <font>
      <sz val="14"/>
      <color indexed="8"/>
      <name val="Times New Roman"/>
      <family val="1"/>
    </font>
    <font>
      <b/>
      <sz val="16"/>
      <color indexed="8"/>
      <name val="Times New Roman"/>
      <family val="1"/>
    </font>
    <font>
      <b/>
      <sz val="10"/>
      <color indexed="8"/>
      <name val="Times New Roman"/>
      <family val="1"/>
    </font>
    <font>
      <b/>
      <i/>
      <sz val="10"/>
      <color indexed="8"/>
      <name val="Times New Roman"/>
      <family val="1"/>
    </font>
    <font>
      <b/>
      <u val="single"/>
      <sz val="10"/>
      <color indexed="8"/>
      <name val="Times New Roman"/>
      <family val="1"/>
    </font>
    <font>
      <sz val="10"/>
      <color indexed="8"/>
      <name val="Arial"/>
      <family val="2"/>
    </font>
    <font>
      <b/>
      <sz val="10"/>
      <color indexed="8"/>
      <name val="Arial"/>
      <family val="2"/>
    </font>
    <font>
      <u val="single"/>
      <sz val="10"/>
      <color indexed="8"/>
      <name val="Times New Roman"/>
      <family val="1"/>
    </font>
    <font>
      <sz val="8"/>
      <color indexed="8"/>
      <name val="Times New Roman"/>
      <family val="1"/>
    </font>
    <font>
      <sz val="16"/>
      <color indexed="8"/>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10"/>
      <color indexed="12"/>
      <name val="Times New Roman"/>
      <family val="1"/>
    </font>
    <font>
      <b/>
      <sz val="10"/>
      <color indexed="10"/>
      <name val="Times New Roman"/>
      <family val="1"/>
    </font>
    <font>
      <sz val="10"/>
      <color indexed="10"/>
      <name val="Times New Roman"/>
      <family val="1"/>
    </font>
    <font>
      <sz val="10"/>
      <color indexed="12"/>
      <name val="Times New Roman"/>
      <family val="1"/>
    </font>
    <font>
      <b/>
      <i/>
      <sz val="10"/>
      <color indexed="12"/>
      <name val="Times New Roman"/>
      <family val="1"/>
    </font>
    <font>
      <b/>
      <i/>
      <sz val="10"/>
      <color indexed="10"/>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CC"/>
      <name val="Times New Roman"/>
      <family val="1"/>
    </font>
    <font>
      <b/>
      <sz val="10"/>
      <color rgb="FFFF0000"/>
      <name val="Times New Roman"/>
      <family val="1"/>
    </font>
    <font>
      <sz val="10"/>
      <color rgb="FFFF0000"/>
      <name val="Times New Roman"/>
      <family val="1"/>
    </font>
    <font>
      <sz val="10"/>
      <color rgb="FF0000CC"/>
      <name val="Times New Roman"/>
      <family val="1"/>
    </font>
    <font>
      <b/>
      <i/>
      <sz val="10"/>
      <color rgb="FF0000CC"/>
      <name val="Times New Roman"/>
      <family val="1"/>
    </font>
    <font>
      <b/>
      <i/>
      <sz val="10"/>
      <color rgb="FFFF000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theme="2"/>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s>
  <cellStyleXfs count="62">
    <xf numFmtId="0" fontId="0" fillId="0" borderId="0">
      <alignment vertical="top"/>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lignment vertical="top"/>
      <protection/>
    </xf>
    <xf numFmtId="0" fontId="8" fillId="32" borderId="7" applyNumberFormat="0" applyFont="0" applyAlignment="0" applyProtection="0"/>
    <xf numFmtId="0" fontId="51" fillId="27" borderId="8" applyNumberFormat="0" applyAlignment="0" applyProtection="0"/>
    <xf numFmtId="9" fontId="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4">
    <xf numFmtId="0" fontId="0" fillId="0" borderId="0" xfId="0" applyAlignment="1">
      <alignment vertical="top"/>
    </xf>
    <xf numFmtId="9" fontId="9" fillId="0" borderId="0" xfId="0" applyNumberFormat="1" applyFont="1" applyAlignment="1">
      <alignment vertical="top" wrapText="1"/>
    </xf>
    <xf numFmtId="0" fontId="9" fillId="0" borderId="0" xfId="0" applyFont="1" applyAlignment="1">
      <alignment vertical="top" wrapText="1"/>
    </xf>
    <xf numFmtId="0" fontId="0" fillId="0" borderId="0" xfId="0" applyAlignment="1">
      <alignment vertical="top" wrapText="1"/>
    </xf>
    <xf numFmtId="9" fontId="0" fillId="0" borderId="0" xfId="0" applyNumberFormat="1" applyAlignment="1">
      <alignment vertical="top" wrapText="1"/>
    </xf>
    <xf numFmtId="9" fontId="0" fillId="0" borderId="10" xfId="0" applyNumberFormat="1" applyBorder="1" applyAlignment="1">
      <alignment vertical="top" wrapText="1"/>
    </xf>
    <xf numFmtId="0" fontId="0" fillId="0" borderId="11" xfId="0" applyBorder="1" applyAlignment="1">
      <alignment vertical="top" wrapText="1"/>
    </xf>
    <xf numFmtId="0" fontId="9" fillId="0" borderId="0" xfId="0" applyFont="1" applyAlignment="1">
      <alignment horizontal="center" vertical="top" wrapText="1"/>
    </xf>
    <xf numFmtId="0" fontId="0" fillId="0" borderId="0" xfId="0" applyAlignment="1">
      <alignment horizontal="center" vertical="top" wrapText="1"/>
    </xf>
    <xf numFmtId="9" fontId="9"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left" vertical="center" wrapText="1"/>
    </xf>
    <xf numFmtId="38" fontId="2" fillId="0" borderId="0" xfId="0" applyNumberFormat="1" applyFont="1" applyBorder="1" applyAlignment="1">
      <alignment vertical="center"/>
    </xf>
    <xf numFmtId="38" fontId="3" fillId="0" borderId="0" xfId="0" applyNumberFormat="1" applyFont="1" applyBorder="1" applyAlignment="1">
      <alignment horizontal="left" vertical="center"/>
    </xf>
    <xf numFmtId="38" fontId="12" fillId="0" borderId="0" xfId="0" applyNumberFormat="1" applyFont="1" applyBorder="1" applyAlignment="1">
      <alignment vertical="center"/>
    </xf>
    <xf numFmtId="38"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38" fontId="3"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166" fontId="5" fillId="0" borderId="0" xfId="0" applyNumberFormat="1" applyFont="1" applyFill="1" applyBorder="1" applyAlignment="1">
      <alignment horizontal="center" vertical="center"/>
    </xf>
    <xf numFmtId="38" fontId="5" fillId="0" borderId="0" xfId="0" applyNumberFormat="1" applyFont="1" applyFill="1" applyBorder="1" applyAlignment="1">
      <alignment horizontal="center" vertical="center"/>
    </xf>
    <xf numFmtId="167" fontId="11" fillId="0" borderId="0" xfId="0" applyNumberFormat="1" applyFont="1" applyFill="1" applyBorder="1" applyAlignment="1">
      <alignment horizontal="left" vertical="center"/>
    </xf>
    <xf numFmtId="38" fontId="3" fillId="0" borderId="0" xfId="0" applyNumberFormat="1" applyFont="1" applyBorder="1" applyAlignment="1">
      <alignment horizontal="center" vertical="center"/>
    </xf>
    <xf numFmtId="38" fontId="12" fillId="0" borderId="0" xfId="0" applyNumberFormat="1" applyFont="1" applyBorder="1" applyAlignment="1">
      <alignment horizontal="center" vertical="center"/>
    </xf>
    <xf numFmtId="38" fontId="2" fillId="0" borderId="0" xfId="0" applyNumberFormat="1" applyFont="1" applyBorder="1" applyAlignment="1">
      <alignment horizontal="center" vertical="center"/>
    </xf>
    <xf numFmtId="38" fontId="55" fillId="0" borderId="0" xfId="0" applyNumberFormat="1" applyFont="1" applyBorder="1" applyAlignment="1">
      <alignment horizontal="center" vertical="center"/>
    </xf>
    <xf numFmtId="0" fontId="5" fillId="0" borderId="0" xfId="0" applyFont="1" applyBorder="1" applyAlignment="1">
      <alignment horizontal="center" vertical="center"/>
    </xf>
    <xf numFmtId="38" fontId="56" fillId="7" borderId="0" xfId="0" applyNumberFormat="1" applyFont="1" applyFill="1" applyBorder="1" applyAlignment="1">
      <alignment horizontal="center" vertical="center"/>
    </xf>
    <xf numFmtId="0" fontId="57" fillId="7" borderId="0" xfId="0" applyFont="1" applyFill="1" applyBorder="1" applyAlignment="1">
      <alignment vertical="center"/>
    </xf>
    <xf numFmtId="3" fontId="56" fillId="7" borderId="0" xfId="0" applyNumberFormat="1" applyFont="1" applyFill="1" applyBorder="1" applyAlignment="1">
      <alignment vertical="center"/>
    </xf>
    <xf numFmtId="3" fontId="56" fillId="7" borderId="0" xfId="55" applyNumberFormat="1" applyFont="1" applyFill="1" applyBorder="1" applyAlignment="1">
      <alignment horizontal="right" vertical="center"/>
      <protection/>
    </xf>
    <xf numFmtId="38" fontId="56" fillId="7" borderId="0" xfId="0" applyNumberFormat="1" applyFont="1" applyFill="1" applyBorder="1" applyAlignment="1">
      <alignment horizontal="right" vertical="center"/>
    </xf>
    <xf numFmtId="3" fontId="57" fillId="7" borderId="0" xfId="55" applyNumberFormat="1" applyFont="1" applyFill="1" applyBorder="1" applyAlignment="1">
      <alignment horizontal="right" vertical="center"/>
      <protection/>
    </xf>
    <xf numFmtId="0" fontId="56" fillId="7" borderId="0" xfId="0" applyFont="1" applyFill="1" applyBorder="1" applyAlignment="1">
      <alignment horizontal="center" vertical="center"/>
    </xf>
    <xf numFmtId="3" fontId="56" fillId="7" borderId="0" xfId="0" applyNumberFormat="1" applyFont="1" applyFill="1" applyBorder="1" applyAlignment="1">
      <alignment horizontal="right" vertical="center"/>
    </xf>
    <xf numFmtId="38" fontId="57" fillId="7" borderId="0" xfId="0" applyNumberFormat="1" applyFont="1" applyFill="1" applyBorder="1" applyAlignment="1">
      <alignment horizontal="right" vertical="center"/>
    </xf>
    <xf numFmtId="3" fontId="57" fillId="7" borderId="0" xfId="0" applyNumberFormat="1" applyFont="1" applyFill="1" applyBorder="1" applyAlignment="1">
      <alignment horizontal="right" vertical="center"/>
    </xf>
    <xf numFmtId="0" fontId="7" fillId="33" borderId="0" xfId="0" applyFont="1" applyFill="1" applyBorder="1" applyAlignment="1">
      <alignment vertical="center"/>
    </xf>
    <xf numFmtId="0" fontId="7" fillId="34" borderId="0" xfId="0" applyFont="1" applyFill="1" applyBorder="1" applyAlignment="1">
      <alignment horizontal="left" vertical="center" wrapText="1"/>
    </xf>
    <xf numFmtId="0" fontId="55" fillId="0" borderId="13" xfId="0" applyFont="1" applyFill="1" applyBorder="1" applyAlignment="1">
      <alignment vertical="center"/>
    </xf>
    <xf numFmtId="0" fontId="13" fillId="0" borderId="14" xfId="0" applyFont="1" applyBorder="1" applyAlignment="1" quotePrefix="1">
      <alignment vertical="center"/>
    </xf>
    <xf numFmtId="166" fontId="55" fillId="0" borderId="15" xfId="0" applyNumberFormat="1" applyFont="1" applyFill="1" applyBorder="1" applyAlignment="1">
      <alignment horizontal="center" vertical="center"/>
    </xf>
    <xf numFmtId="38" fontId="55" fillId="0" borderId="16" xfId="0" applyNumberFormat="1" applyFont="1" applyBorder="1" applyAlignment="1">
      <alignment horizontal="center" vertical="center"/>
    </xf>
    <xf numFmtId="166" fontId="55" fillId="0" borderId="15" xfId="0" applyNumberFormat="1" applyFont="1" applyFill="1" applyBorder="1" applyAlignment="1">
      <alignment horizontal="right" vertical="center"/>
    </xf>
    <xf numFmtId="0" fontId="5" fillId="0" borderId="16" xfId="0" applyFont="1" applyBorder="1" applyAlignment="1">
      <alignment horizontal="center" vertical="center"/>
    </xf>
    <xf numFmtId="0" fontId="55" fillId="0" borderId="15" xfId="0" applyFont="1" applyFill="1" applyBorder="1" applyAlignment="1">
      <alignment vertical="center"/>
    </xf>
    <xf numFmtId="0" fontId="56" fillId="0" borderId="16" xfId="0" applyFont="1" applyBorder="1" applyAlignment="1">
      <alignment horizontal="center" vertical="center"/>
    </xf>
    <xf numFmtId="0" fontId="58" fillId="2" borderId="15" xfId="0" applyFont="1" applyFill="1" applyBorder="1" applyAlignment="1">
      <alignment vertical="center"/>
    </xf>
    <xf numFmtId="38" fontId="2" fillId="0" borderId="16" xfId="0" applyNumberFormat="1" applyFont="1" applyBorder="1" applyAlignment="1">
      <alignment vertical="center"/>
    </xf>
    <xf numFmtId="3" fontId="55" fillId="2" borderId="15" xfId="0" applyNumberFormat="1" applyFont="1" applyFill="1" applyBorder="1" applyAlignment="1">
      <alignment vertical="center"/>
    </xf>
    <xf numFmtId="38" fontId="5" fillId="0" borderId="16" xfId="0" applyNumberFormat="1" applyFont="1" applyBorder="1" applyAlignment="1">
      <alignment vertical="center"/>
    </xf>
    <xf numFmtId="3" fontId="55" fillId="2" borderId="15" xfId="0" applyNumberFormat="1" applyFont="1" applyFill="1" applyBorder="1" applyAlignment="1">
      <alignment horizontal="right" vertical="center"/>
    </xf>
    <xf numFmtId="3" fontId="5" fillId="0" borderId="16" xfId="0" applyNumberFormat="1" applyFont="1" applyBorder="1" applyAlignment="1">
      <alignment vertical="center"/>
    </xf>
    <xf numFmtId="38" fontId="55" fillId="2" borderId="15" xfId="0" applyNumberFormat="1" applyFont="1" applyFill="1" applyBorder="1" applyAlignment="1">
      <alignment horizontal="right" vertical="center"/>
    </xf>
    <xf numFmtId="38" fontId="5" fillId="0" borderId="16" xfId="0" applyNumberFormat="1" applyFont="1" applyBorder="1" applyAlignment="1">
      <alignment horizontal="right" vertical="center"/>
    </xf>
    <xf numFmtId="3" fontId="58" fillId="2" borderId="15" xfId="0" applyNumberFormat="1" applyFont="1" applyFill="1" applyBorder="1" applyAlignment="1">
      <alignment horizontal="right" vertical="center"/>
    </xf>
    <xf numFmtId="3" fontId="2" fillId="0" borderId="16" xfId="0" applyNumberFormat="1" applyFont="1" applyBorder="1" applyAlignment="1">
      <alignment vertical="center"/>
    </xf>
    <xf numFmtId="3" fontId="58" fillId="2" borderId="17" xfId="0" applyNumberFormat="1" applyFont="1" applyFill="1" applyBorder="1" applyAlignment="1">
      <alignment horizontal="right" vertical="center"/>
    </xf>
    <xf numFmtId="3" fontId="57" fillId="7" borderId="18" xfId="55" applyNumberFormat="1" applyFont="1" applyFill="1" applyBorder="1" applyAlignment="1">
      <alignment horizontal="right" vertical="center"/>
      <protection/>
    </xf>
    <xf numFmtId="0" fontId="13" fillId="0" borderId="14" xfId="0" applyFont="1" applyBorder="1" applyAlignment="1" quotePrefix="1">
      <alignment horizontal="center" vertical="center"/>
    </xf>
    <xf numFmtId="0" fontId="55" fillId="2" borderId="15" xfId="0" applyFont="1" applyFill="1" applyBorder="1" applyAlignment="1">
      <alignment vertical="center"/>
    </xf>
    <xf numFmtId="38" fontId="56" fillId="0" borderId="16" xfId="0" applyNumberFormat="1" applyFont="1" applyFill="1" applyBorder="1" applyAlignment="1">
      <alignment horizontal="center" vertical="center" wrapText="1"/>
    </xf>
    <xf numFmtId="3" fontId="5" fillId="0" borderId="16" xfId="0" applyNumberFormat="1" applyFont="1" applyBorder="1" applyAlignment="1">
      <alignment horizontal="right" vertical="center"/>
    </xf>
    <xf numFmtId="3" fontId="2" fillId="0" borderId="16" xfId="0" applyNumberFormat="1" applyFont="1" applyBorder="1" applyAlignment="1">
      <alignment horizontal="right" vertical="center"/>
    </xf>
    <xf numFmtId="3" fontId="57" fillId="7" borderId="18" xfId="0" applyNumberFormat="1" applyFont="1" applyFill="1" applyBorder="1" applyAlignment="1">
      <alignment horizontal="right" vertical="center"/>
    </xf>
    <xf numFmtId="3" fontId="2" fillId="0" borderId="19" xfId="0" applyNumberFormat="1" applyFont="1" applyBorder="1" applyAlignment="1">
      <alignment horizontal="right" vertical="center"/>
    </xf>
    <xf numFmtId="38" fontId="2" fillId="0" borderId="15" xfId="0" applyNumberFormat="1" applyFont="1" applyFill="1" applyBorder="1" applyAlignment="1">
      <alignment horizontal="center" vertical="center"/>
    </xf>
    <xf numFmtId="0" fontId="13" fillId="0" borderId="20" xfId="0" applyFont="1" applyBorder="1" applyAlignment="1" quotePrefix="1">
      <alignment vertical="center"/>
    </xf>
    <xf numFmtId="0" fontId="56" fillId="0" borderId="0" xfId="0" applyFont="1" applyBorder="1" applyAlignment="1">
      <alignment horizontal="center" vertical="center"/>
    </xf>
    <xf numFmtId="0" fontId="55" fillId="2" borderId="0" xfId="0" applyFont="1" applyFill="1" applyBorder="1" applyAlignment="1">
      <alignment vertical="center"/>
    </xf>
    <xf numFmtId="38" fontId="56" fillId="0" borderId="16" xfId="0" applyNumberFormat="1" applyFont="1" applyFill="1" applyBorder="1" applyAlignment="1">
      <alignment horizontal="center" vertical="center"/>
    </xf>
    <xf numFmtId="166" fontId="5" fillId="35" borderId="20" xfId="0" applyNumberFormat="1" applyFont="1" applyFill="1" applyBorder="1" applyAlignment="1">
      <alignment horizontal="center" vertical="center"/>
    </xf>
    <xf numFmtId="166" fontId="13" fillId="35" borderId="20" xfId="0" applyNumberFormat="1" applyFont="1" applyFill="1" applyBorder="1" applyAlignment="1" quotePrefix="1">
      <alignment horizontal="center" vertical="center"/>
    </xf>
    <xf numFmtId="9" fontId="59" fillId="0" borderId="13" xfId="0" applyNumberFormat="1" applyFont="1" applyFill="1" applyBorder="1" applyAlignment="1">
      <alignment horizontal="center" vertical="center"/>
    </xf>
    <xf numFmtId="9" fontId="60" fillId="0" borderId="15" xfId="0" applyNumberFormat="1" applyFont="1" applyFill="1" applyBorder="1" applyAlignment="1">
      <alignment horizontal="center" vertical="center"/>
    </xf>
    <xf numFmtId="166" fontId="61" fillId="0" borderId="15" xfId="0" applyNumberFormat="1" applyFont="1" applyFill="1" applyBorder="1" applyAlignment="1">
      <alignment horizontal="center" vertical="center"/>
    </xf>
    <xf numFmtId="9" fontId="6" fillId="0" borderId="15" xfId="0" applyNumberFormat="1" applyFont="1" applyFill="1" applyBorder="1" applyAlignment="1">
      <alignment horizontal="center" vertical="center"/>
    </xf>
    <xf numFmtId="38" fontId="5" fillId="0" borderId="15"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0" fontId="55" fillId="0" borderId="22" xfId="0" applyFont="1" applyFill="1" applyBorder="1" applyAlignment="1">
      <alignment horizontal="center" vertical="center"/>
    </xf>
    <xf numFmtId="9" fontId="59" fillId="10" borderId="22" xfId="0" applyNumberFormat="1" applyFont="1" applyFill="1" applyBorder="1" applyAlignment="1">
      <alignment horizontal="center" vertical="center"/>
    </xf>
    <xf numFmtId="38" fontId="58" fillId="10" borderId="22" xfId="0" applyNumberFormat="1" applyFont="1" applyFill="1" applyBorder="1" applyAlignment="1">
      <alignment horizontal="center" vertical="center"/>
    </xf>
    <xf numFmtId="38" fontId="55" fillId="10" borderId="22" xfId="0" applyNumberFormat="1" applyFont="1" applyFill="1" applyBorder="1" applyAlignment="1">
      <alignment horizontal="center" vertical="center"/>
    </xf>
    <xf numFmtId="3" fontId="2" fillId="0" borderId="19" xfId="0" applyNumberFormat="1" applyFont="1" applyBorder="1" applyAlignment="1">
      <alignment vertical="center"/>
    </xf>
    <xf numFmtId="38" fontId="2" fillId="0" borderId="23" xfId="0" applyNumberFormat="1" applyFont="1" applyFill="1" applyBorder="1" applyAlignment="1">
      <alignment horizontal="center" vertical="center"/>
    </xf>
    <xf numFmtId="38" fontId="58" fillId="10" borderId="24" xfId="0" applyNumberFormat="1" applyFont="1" applyFill="1" applyBorder="1" applyAlignment="1">
      <alignment horizontal="center" vertical="center"/>
    </xf>
    <xf numFmtId="3" fontId="2" fillId="0" borderId="0" xfId="0" applyNumberFormat="1" applyFont="1" applyBorder="1" applyAlignment="1">
      <alignment vertical="center"/>
    </xf>
    <xf numFmtId="38" fontId="2" fillId="0" borderId="17" xfId="0" applyNumberFormat="1" applyFont="1" applyFill="1" applyBorder="1" applyAlignment="1">
      <alignment horizontal="center" vertical="center"/>
    </xf>
    <xf numFmtId="38" fontId="57" fillId="7" borderId="25" xfId="0" applyNumberFormat="1" applyFont="1" applyFill="1" applyBorder="1" applyAlignment="1">
      <alignment horizontal="center" vertical="center"/>
    </xf>
    <xf numFmtId="38" fontId="2" fillId="0" borderId="26" xfId="0" applyNumberFormat="1" applyFont="1" applyBorder="1" applyAlignment="1">
      <alignment horizontal="center" vertical="center"/>
    </xf>
    <xf numFmtId="0" fontId="58" fillId="2" borderId="27" xfId="0" applyFont="1" applyFill="1" applyBorder="1" applyAlignment="1">
      <alignment vertical="center"/>
    </xf>
    <xf numFmtId="0" fontId="57" fillId="7" borderId="25" xfId="0" applyFont="1" applyFill="1" applyBorder="1" applyAlignment="1">
      <alignment vertical="center"/>
    </xf>
    <xf numFmtId="38" fontId="2" fillId="0" borderId="26" xfId="0" applyNumberFormat="1" applyFont="1" applyBorder="1" applyAlignment="1">
      <alignment vertical="center"/>
    </xf>
    <xf numFmtId="38" fontId="2" fillId="0" borderId="27" xfId="0" applyNumberFormat="1" applyFont="1" applyFill="1" applyBorder="1" applyAlignment="1">
      <alignment horizontal="center" vertical="center"/>
    </xf>
    <xf numFmtId="38" fontId="58" fillId="10" borderId="28" xfId="0" applyNumberFormat="1" applyFont="1" applyFill="1" applyBorder="1" applyAlignment="1">
      <alignment horizontal="center" vertical="center"/>
    </xf>
    <xf numFmtId="38" fontId="2" fillId="0" borderId="29" xfId="0" applyNumberFormat="1" applyFont="1" applyFill="1" applyBorder="1" applyAlignment="1">
      <alignment horizontal="center" vertical="center"/>
    </xf>
    <xf numFmtId="38" fontId="2" fillId="0" borderId="30" xfId="0" applyNumberFormat="1" applyFont="1" applyFill="1" applyBorder="1" applyAlignment="1">
      <alignment horizontal="center" vertical="center"/>
    </xf>
    <xf numFmtId="0" fontId="55" fillId="0" borderId="30" xfId="0" applyFont="1" applyFill="1" applyBorder="1" applyAlignment="1">
      <alignment horizontal="center" vertical="center"/>
    </xf>
    <xf numFmtId="9" fontId="59" fillId="10" borderId="30" xfId="0" applyNumberFormat="1" applyFont="1" applyFill="1" applyBorder="1" applyAlignment="1">
      <alignment horizontal="center" vertical="center"/>
    </xf>
    <xf numFmtId="38" fontId="58" fillId="2" borderId="27" xfId="0" applyNumberFormat="1" applyFont="1" applyFill="1" applyBorder="1" applyAlignment="1">
      <alignment vertical="center"/>
    </xf>
    <xf numFmtId="38" fontId="58" fillId="10" borderId="31" xfId="0" applyNumberFormat="1" applyFont="1" applyFill="1" applyBorder="1" applyAlignment="1">
      <alignment horizontal="center" vertical="center"/>
    </xf>
    <xf numFmtId="38" fontId="58" fillId="10" borderId="30" xfId="0" applyNumberFormat="1" applyFont="1" applyFill="1" applyBorder="1" applyAlignment="1">
      <alignment horizontal="center" vertical="center"/>
    </xf>
    <xf numFmtId="38" fontId="58" fillId="2" borderId="15" xfId="0" applyNumberFormat="1" applyFont="1" applyFill="1" applyBorder="1" applyAlignment="1">
      <alignment horizontal="right" vertical="center"/>
    </xf>
    <xf numFmtId="38" fontId="58" fillId="10" borderId="23" xfId="0" applyNumberFormat="1" applyFont="1" applyFill="1" applyBorder="1" applyAlignment="1">
      <alignment horizontal="center" vertical="center"/>
    </xf>
    <xf numFmtId="38" fontId="5" fillId="35" borderId="29" xfId="0" applyNumberFormat="1" applyFont="1" applyFill="1" applyBorder="1" applyAlignment="1">
      <alignment horizontal="center" vertical="center"/>
    </xf>
  </cellXfs>
  <cellStyles count="6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8">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82"/>
  <sheetViews>
    <sheetView tabSelected="1" showOutlineSymbols="0" zoomScalePageLayoutView="0" workbookViewId="0" topLeftCell="A1">
      <pane xSplit="1" ySplit="9" topLeftCell="H10" activePane="bottomRight" state="frozen"/>
      <selection pane="topLeft" activeCell="A1" sqref="A1"/>
      <selection pane="topRight" activeCell="B1" sqref="B1"/>
      <selection pane="bottomLeft" activeCell="A12" sqref="A12"/>
      <selection pane="bottomRight" activeCell="AB17" sqref="AB17"/>
    </sheetView>
  </sheetViews>
  <sheetFormatPr defaultColWidth="6.8515625" defaultRowHeight="16.5" customHeight="1"/>
  <cols>
    <col min="1" max="1" width="21.57421875" style="13" customWidth="1"/>
    <col min="2" max="2" width="8.00390625" style="22" hidden="1" customWidth="1"/>
    <col min="3" max="3" width="8.7109375" style="22" hidden="1" customWidth="1"/>
    <col min="4" max="4" width="8.8515625" style="18" hidden="1" customWidth="1"/>
    <col min="5" max="5" width="8.140625" style="18" customWidth="1"/>
    <col min="6" max="6" width="9.8515625" style="32" customWidth="1"/>
    <col min="7" max="7" width="9.28125" style="32" customWidth="1"/>
    <col min="8" max="8" width="8.57421875" style="26" customWidth="1"/>
    <col min="9" max="9" width="10.00390625" style="21" customWidth="1"/>
    <col min="10" max="10" width="8.7109375" style="13" customWidth="1"/>
    <col min="11" max="11" width="9.421875" style="13" customWidth="1"/>
    <col min="12" max="12" width="10.8515625" style="13" customWidth="1"/>
    <col min="13" max="13" width="9.7109375" style="13" customWidth="1"/>
    <col min="14" max="14" width="9.28125" style="13" customWidth="1"/>
    <col min="15" max="15" width="8.7109375" style="13" customWidth="1"/>
    <col min="16" max="16" width="9.421875" style="13" customWidth="1"/>
    <col min="17" max="17" width="10.8515625" style="13" customWidth="1"/>
    <col min="18" max="18" width="9.7109375" style="13" customWidth="1"/>
    <col min="19" max="19" width="9.28125" style="13" customWidth="1"/>
    <col min="20" max="20" width="8.7109375" style="13" customWidth="1"/>
    <col min="21" max="21" width="9.421875" style="13" customWidth="1"/>
    <col min="22" max="22" width="10.8515625" style="13" customWidth="1"/>
    <col min="23" max="23" width="9.7109375" style="13" customWidth="1"/>
    <col min="24" max="24" width="8.7109375" style="13" customWidth="1"/>
    <col min="25" max="25" width="9.421875" style="13" customWidth="1"/>
    <col min="26" max="26" width="10.8515625" style="13" customWidth="1"/>
    <col min="27" max="27" width="9.7109375" style="13" customWidth="1"/>
    <col min="28" max="29" width="9.28125" style="13" customWidth="1"/>
    <col min="30" max="16384" width="6.8515625" style="13" customWidth="1"/>
  </cols>
  <sheetData>
    <row r="1" spans="1:9" ht="16.5" customHeight="1">
      <c r="A1" s="12" t="s">
        <v>0</v>
      </c>
      <c r="B1" s="23"/>
      <c r="C1" s="23"/>
      <c r="D1" s="19"/>
      <c r="E1" s="19"/>
      <c r="F1" s="30"/>
      <c r="G1" s="30"/>
      <c r="I1" s="25"/>
    </row>
    <row r="2" spans="1:7" ht="16.5" customHeight="1">
      <c r="A2" s="14" t="s">
        <v>10</v>
      </c>
      <c r="B2" s="24"/>
      <c r="C2" s="24"/>
      <c r="D2" s="20"/>
      <c r="E2" s="20"/>
      <c r="F2" s="31"/>
      <c r="G2" s="31"/>
    </row>
    <row r="3" ht="18" customHeight="1">
      <c r="A3" s="13" t="s">
        <v>40</v>
      </c>
    </row>
    <row r="4" ht="13.5" customHeight="1" thickBot="1"/>
    <row r="5" spans="1:29" ht="12" customHeight="1">
      <c r="A5" s="29">
        <f ca="1">NOW()</f>
        <v>42173.885477662036</v>
      </c>
      <c r="B5" s="47"/>
      <c r="C5" s="79">
        <v>41455</v>
      </c>
      <c r="D5" s="48"/>
      <c r="E5" s="75"/>
      <c r="F5" s="80">
        <v>41820</v>
      </c>
      <c r="G5" s="67"/>
      <c r="H5" s="81" t="s">
        <v>1</v>
      </c>
      <c r="I5" s="86"/>
      <c r="J5" s="75"/>
      <c r="K5" s="80">
        <v>41887</v>
      </c>
      <c r="L5" s="67"/>
      <c r="M5" s="81" t="s">
        <v>1</v>
      </c>
      <c r="N5" s="104"/>
      <c r="O5" s="75"/>
      <c r="P5" s="80">
        <v>42004</v>
      </c>
      <c r="Q5" s="67"/>
      <c r="R5" s="81" t="s">
        <v>1</v>
      </c>
      <c r="S5" s="104"/>
      <c r="T5" s="75"/>
      <c r="U5" s="80">
        <v>42094</v>
      </c>
      <c r="V5" s="67"/>
      <c r="W5" s="81" t="s">
        <v>1</v>
      </c>
      <c r="X5" s="75"/>
      <c r="Y5" s="80">
        <v>42156</v>
      </c>
      <c r="Z5" s="67"/>
      <c r="AA5" s="81" t="s">
        <v>1</v>
      </c>
      <c r="AB5" s="104"/>
      <c r="AC5" s="113" t="s">
        <v>89</v>
      </c>
    </row>
    <row r="6" spans="2:29" ht="12" customHeight="1">
      <c r="B6" s="49"/>
      <c r="C6" s="27"/>
      <c r="D6" s="50" t="s">
        <v>1</v>
      </c>
      <c r="E6" s="33"/>
      <c r="F6" s="33"/>
      <c r="G6" s="50" t="s">
        <v>43</v>
      </c>
      <c r="H6" s="82" t="s">
        <v>37</v>
      </c>
      <c r="I6" s="87"/>
      <c r="J6" s="33"/>
      <c r="K6" s="33"/>
      <c r="L6" s="50" t="s">
        <v>43</v>
      </c>
      <c r="M6" s="82" t="s">
        <v>37</v>
      </c>
      <c r="N6" s="105"/>
      <c r="O6" s="33"/>
      <c r="P6" s="33"/>
      <c r="Q6" s="50" t="s">
        <v>43</v>
      </c>
      <c r="R6" s="82" t="s">
        <v>37</v>
      </c>
      <c r="S6" s="105"/>
      <c r="T6" s="33"/>
      <c r="U6" s="33"/>
      <c r="V6" s="50" t="s">
        <v>43</v>
      </c>
      <c r="W6" s="82" t="s">
        <v>37</v>
      </c>
      <c r="X6" s="33"/>
      <c r="Y6" s="33"/>
      <c r="Z6" s="50" t="s">
        <v>43</v>
      </c>
      <c r="AA6" s="82" t="s">
        <v>37</v>
      </c>
      <c r="AB6" s="105"/>
      <c r="AC6" s="105"/>
    </row>
    <row r="7" spans="2:29" ht="12" customHeight="1">
      <c r="B7" s="51"/>
      <c r="C7" s="28"/>
      <c r="D7" s="52" t="s">
        <v>38</v>
      </c>
      <c r="E7" s="34"/>
      <c r="F7" s="34"/>
      <c r="G7" s="52" t="s">
        <v>38</v>
      </c>
      <c r="H7" s="83" t="s">
        <v>39</v>
      </c>
      <c r="I7" s="88" t="s">
        <v>1</v>
      </c>
      <c r="J7" s="34"/>
      <c r="K7" s="34"/>
      <c r="L7" s="52" t="s">
        <v>38</v>
      </c>
      <c r="M7" s="83" t="s">
        <v>39</v>
      </c>
      <c r="N7" s="106" t="s">
        <v>1</v>
      </c>
      <c r="O7" s="34"/>
      <c r="P7" s="34"/>
      <c r="Q7" s="52" t="s">
        <v>38</v>
      </c>
      <c r="R7" s="83" t="s">
        <v>39</v>
      </c>
      <c r="S7" s="106" t="s">
        <v>1</v>
      </c>
      <c r="T7" s="34"/>
      <c r="U7" s="34"/>
      <c r="V7" s="52" t="s">
        <v>38</v>
      </c>
      <c r="W7" s="83" t="s">
        <v>39</v>
      </c>
      <c r="X7" s="34"/>
      <c r="Y7" s="34"/>
      <c r="Z7" s="52" t="s">
        <v>38</v>
      </c>
      <c r="AA7" s="83" t="s">
        <v>39</v>
      </c>
      <c r="AB7" s="106" t="s">
        <v>1</v>
      </c>
      <c r="AC7" s="106" t="s">
        <v>1</v>
      </c>
    </row>
    <row r="8" spans="2:29" ht="12" customHeight="1">
      <c r="B8" s="53"/>
      <c r="C8" s="35" t="s">
        <v>35</v>
      </c>
      <c r="D8" s="54" t="s">
        <v>35</v>
      </c>
      <c r="E8" s="76"/>
      <c r="F8" s="41" t="s">
        <v>37</v>
      </c>
      <c r="G8" s="54" t="s">
        <v>37</v>
      </c>
      <c r="H8" s="84" t="s">
        <v>36</v>
      </c>
      <c r="I8" s="89" t="s">
        <v>36</v>
      </c>
      <c r="J8" s="76"/>
      <c r="K8" s="41" t="s">
        <v>37</v>
      </c>
      <c r="L8" s="54" t="s">
        <v>37</v>
      </c>
      <c r="M8" s="84" t="s">
        <v>36</v>
      </c>
      <c r="N8" s="107" t="s">
        <v>36</v>
      </c>
      <c r="O8" s="76"/>
      <c r="P8" s="41" t="s">
        <v>37</v>
      </c>
      <c r="Q8" s="54" t="s">
        <v>37</v>
      </c>
      <c r="R8" s="84" t="s">
        <v>36</v>
      </c>
      <c r="S8" s="107" t="s">
        <v>36</v>
      </c>
      <c r="T8" s="76"/>
      <c r="U8" s="41" t="s">
        <v>37</v>
      </c>
      <c r="V8" s="54" t="s">
        <v>37</v>
      </c>
      <c r="W8" s="84" t="s">
        <v>36</v>
      </c>
      <c r="X8" s="76"/>
      <c r="Y8" s="41" t="s">
        <v>37</v>
      </c>
      <c r="Z8" s="54" t="s">
        <v>37</v>
      </c>
      <c r="AA8" s="84" t="s">
        <v>36</v>
      </c>
      <c r="AB8" s="107" t="s">
        <v>36</v>
      </c>
      <c r="AC8" s="107" t="s">
        <v>36</v>
      </c>
    </row>
    <row r="9" spans="2:29" ht="12" customHeight="1">
      <c r="B9" s="68" t="s">
        <v>1</v>
      </c>
      <c r="C9" s="35" t="s">
        <v>39</v>
      </c>
      <c r="D9" s="78" t="s">
        <v>39</v>
      </c>
      <c r="E9" s="77" t="s">
        <v>1</v>
      </c>
      <c r="F9" s="35" t="s">
        <v>39</v>
      </c>
      <c r="G9" s="69" t="s">
        <v>42</v>
      </c>
      <c r="H9" s="84" t="s">
        <v>34</v>
      </c>
      <c r="I9" s="89" t="s">
        <v>34</v>
      </c>
      <c r="J9" s="77" t="s">
        <v>1</v>
      </c>
      <c r="K9" s="35" t="s">
        <v>39</v>
      </c>
      <c r="L9" s="69" t="s">
        <v>42</v>
      </c>
      <c r="M9" s="84" t="s">
        <v>34</v>
      </c>
      <c r="N9" s="107" t="s">
        <v>34</v>
      </c>
      <c r="O9" s="77" t="s">
        <v>1</v>
      </c>
      <c r="P9" s="35" t="s">
        <v>39</v>
      </c>
      <c r="Q9" s="69" t="s">
        <v>42</v>
      </c>
      <c r="R9" s="84" t="s">
        <v>34</v>
      </c>
      <c r="S9" s="107" t="s">
        <v>34</v>
      </c>
      <c r="T9" s="77" t="s">
        <v>1</v>
      </c>
      <c r="U9" s="35" t="s">
        <v>39</v>
      </c>
      <c r="V9" s="69" t="s">
        <v>42</v>
      </c>
      <c r="W9" s="84" t="s">
        <v>34</v>
      </c>
      <c r="X9" s="77" t="s">
        <v>1</v>
      </c>
      <c r="Y9" s="35" t="s">
        <v>39</v>
      </c>
      <c r="Z9" s="69" t="s">
        <v>42</v>
      </c>
      <c r="AA9" s="84" t="s">
        <v>34</v>
      </c>
      <c r="AB9" s="107" t="s">
        <v>34</v>
      </c>
      <c r="AC9" s="107" t="s">
        <v>34</v>
      </c>
    </row>
    <row r="10" spans="2:29" ht="15.75" customHeight="1">
      <c r="B10" s="108"/>
      <c r="C10" s="97"/>
      <c r="D10" s="98"/>
      <c r="E10" s="99"/>
      <c r="F10" s="100"/>
      <c r="G10" s="101"/>
      <c r="H10" s="102"/>
      <c r="I10" s="103"/>
      <c r="J10" s="99"/>
      <c r="K10" s="100"/>
      <c r="L10" s="101"/>
      <c r="M10" s="102"/>
      <c r="N10" s="109"/>
      <c r="O10" s="99"/>
      <c r="P10" s="100"/>
      <c r="Q10" s="101"/>
      <c r="R10" s="102"/>
      <c r="S10" s="109"/>
      <c r="T10" s="99"/>
      <c r="U10" s="100"/>
      <c r="V10" s="101"/>
      <c r="W10" s="102"/>
      <c r="X10" s="99"/>
      <c r="Y10" s="100"/>
      <c r="Z10" s="101"/>
      <c r="AA10" s="102"/>
      <c r="AB10" s="109"/>
      <c r="AC10" s="109"/>
    </row>
    <row r="11" spans="1:29" s="16" customFormat="1" ht="19.5" customHeight="1">
      <c r="A11" s="46" t="s">
        <v>31</v>
      </c>
      <c r="B11" s="61">
        <v>30250</v>
      </c>
      <c r="C11" s="39">
        <v>121133</v>
      </c>
      <c r="D11" s="62">
        <f>SUM(B11:C11)</f>
        <v>151383</v>
      </c>
      <c r="E11" s="57">
        <v>29786</v>
      </c>
      <c r="F11" s="37">
        <v>123196</v>
      </c>
      <c r="G11" s="58">
        <f>SUM(E11:F11)</f>
        <v>152982</v>
      </c>
      <c r="H11" s="85">
        <f>G11-D11</f>
        <v>1599</v>
      </c>
      <c r="I11" s="91">
        <f>E11-B11</f>
        <v>-464</v>
      </c>
      <c r="J11" s="57">
        <v>30439</v>
      </c>
      <c r="K11" s="37">
        <v>124232</v>
      </c>
      <c r="L11" s="58">
        <f>SUM(J11:K11)</f>
        <v>154671</v>
      </c>
      <c r="M11" s="85">
        <f>L11-G11</f>
        <v>1689</v>
      </c>
      <c r="N11" s="110">
        <f>J11-E11</f>
        <v>653</v>
      </c>
      <c r="O11" s="57">
        <v>30361</v>
      </c>
      <c r="P11" s="37">
        <v>124561</v>
      </c>
      <c r="Q11" s="58">
        <f>SUM(O11:P11)</f>
        <v>154922</v>
      </c>
      <c r="R11" s="85">
        <f>Q11-L11</f>
        <v>251</v>
      </c>
      <c r="S11" s="110">
        <f aca="true" t="shared" si="0" ref="S11:S42">O11-J11</f>
        <v>-78</v>
      </c>
      <c r="T11" s="57">
        <v>30813</v>
      </c>
      <c r="U11" s="37">
        <v>125395</v>
      </c>
      <c r="V11" s="58">
        <f>SUM(T11:U11)</f>
        <v>156208</v>
      </c>
      <c r="W11" s="85">
        <f>V11-Q11</f>
        <v>1286</v>
      </c>
      <c r="X11" s="57">
        <v>30560</v>
      </c>
      <c r="Y11" s="37">
        <v>125602</v>
      </c>
      <c r="Z11" s="58">
        <f>SUM(X11:Y11)</f>
        <v>156162</v>
      </c>
      <c r="AA11" s="85">
        <f>Z11-U11</f>
        <v>30767</v>
      </c>
      <c r="AB11" s="110">
        <f aca="true" t="shared" si="1" ref="AB11:AC13">X11-T11</f>
        <v>-253</v>
      </c>
      <c r="AC11" s="110">
        <f>X11-E11</f>
        <v>774</v>
      </c>
    </row>
    <row r="12" spans="1:29" s="16" customFormat="1" ht="19.5" customHeight="1">
      <c r="A12" s="45" t="s">
        <v>9</v>
      </c>
      <c r="B12" s="59">
        <v>7771</v>
      </c>
      <c r="C12" s="42">
        <v>35582</v>
      </c>
      <c r="D12" s="70">
        <f>B12+C12</f>
        <v>43353</v>
      </c>
      <c r="E12" s="59">
        <v>7819</v>
      </c>
      <c r="F12" s="38">
        <v>36048</v>
      </c>
      <c r="G12" s="60">
        <f>SUM(E12:F12)</f>
        <v>43867</v>
      </c>
      <c r="H12" s="85">
        <f>G12-D12</f>
        <v>514</v>
      </c>
      <c r="I12" s="91">
        <f>E12-B12</f>
        <v>48</v>
      </c>
      <c r="J12" s="59">
        <v>8059</v>
      </c>
      <c r="K12" s="38">
        <v>36420</v>
      </c>
      <c r="L12" s="60">
        <f>SUM(J12:K12)</f>
        <v>44479</v>
      </c>
      <c r="M12" s="85">
        <f>L12-G12</f>
        <v>612</v>
      </c>
      <c r="N12" s="110">
        <f>J12-E12</f>
        <v>240</v>
      </c>
      <c r="O12" s="59">
        <v>8133</v>
      </c>
      <c r="P12" s="38">
        <v>36510</v>
      </c>
      <c r="Q12" s="60">
        <f>SUM(O12:P12)</f>
        <v>44643</v>
      </c>
      <c r="R12" s="85">
        <f>Q12-L12</f>
        <v>164</v>
      </c>
      <c r="S12" s="110">
        <f t="shared" si="0"/>
        <v>74</v>
      </c>
      <c r="T12" s="59">
        <v>8275</v>
      </c>
      <c r="U12" s="38">
        <v>36779</v>
      </c>
      <c r="V12" s="60">
        <f>SUM(T12:U12)</f>
        <v>45054</v>
      </c>
      <c r="W12" s="85">
        <f>V12-Q12</f>
        <v>411</v>
      </c>
      <c r="X12" s="59">
        <v>8135</v>
      </c>
      <c r="Y12" s="38">
        <v>36732</v>
      </c>
      <c r="Z12" s="60">
        <f>SUM(X12:Y12)</f>
        <v>44867</v>
      </c>
      <c r="AA12" s="85">
        <f>Z12-U12</f>
        <v>8088</v>
      </c>
      <c r="AB12" s="110">
        <f t="shared" si="1"/>
        <v>-140</v>
      </c>
      <c r="AC12" s="110">
        <f aca="true" t="shared" si="2" ref="AC12:AC75">X12-E12</f>
        <v>316</v>
      </c>
    </row>
    <row r="13" spans="1:29" s="16" customFormat="1" ht="19.5" customHeight="1">
      <c r="A13" s="15" t="s">
        <v>2</v>
      </c>
      <c r="B13" s="61">
        <f>SUM(B11:B12)</f>
        <v>38021</v>
      </c>
      <c r="C13" s="39">
        <f>SUM(C10:C12)</f>
        <v>156715</v>
      </c>
      <c r="D13" s="62">
        <f>SUM(D10:D12)</f>
        <v>194736</v>
      </c>
      <c r="E13" s="61">
        <f>SUM(E11:E12)</f>
        <v>37605</v>
      </c>
      <c r="F13" s="39">
        <f>SUM(F11:F12)</f>
        <v>159244</v>
      </c>
      <c r="G13" s="62">
        <f>SUM(E13:F13)</f>
        <v>196849</v>
      </c>
      <c r="H13" s="85">
        <f>G13-D13</f>
        <v>2113</v>
      </c>
      <c r="I13" s="91">
        <f>E13-B13</f>
        <v>-416</v>
      </c>
      <c r="J13" s="61">
        <f>SUM(J11:J12)</f>
        <v>38498</v>
      </c>
      <c r="K13" s="39">
        <f>SUM(K11:K12)</f>
        <v>160652</v>
      </c>
      <c r="L13" s="62">
        <f>SUM(J13:K13)</f>
        <v>199150</v>
      </c>
      <c r="M13" s="85">
        <f>L13-G13</f>
        <v>2301</v>
      </c>
      <c r="N13" s="110">
        <f>J13-E13</f>
        <v>893</v>
      </c>
      <c r="O13" s="61">
        <f>SUM(O11:O12)</f>
        <v>38494</v>
      </c>
      <c r="P13" s="39">
        <f>SUM(P11:P12)</f>
        <v>161071</v>
      </c>
      <c r="Q13" s="62">
        <f>SUM(O13:P13)</f>
        <v>199565</v>
      </c>
      <c r="R13" s="85">
        <f>Q13-L13</f>
        <v>415</v>
      </c>
      <c r="S13" s="110">
        <f t="shared" si="0"/>
        <v>-4</v>
      </c>
      <c r="T13" s="61">
        <f>SUM(T11:T12)</f>
        <v>39088</v>
      </c>
      <c r="U13" s="39">
        <f>SUM(U11:U12)</f>
        <v>162174</v>
      </c>
      <c r="V13" s="62">
        <f>SUM(T13:U13)</f>
        <v>201262</v>
      </c>
      <c r="W13" s="85">
        <f>V13-Q13</f>
        <v>1697</v>
      </c>
      <c r="X13" s="61">
        <f>SUM(X11:X12)</f>
        <v>38695</v>
      </c>
      <c r="Y13" s="39">
        <f>SUM(Y11:Y12)</f>
        <v>162334</v>
      </c>
      <c r="Z13" s="62">
        <f>SUM(X13:Y13)</f>
        <v>201029</v>
      </c>
      <c r="AA13" s="85">
        <f>Z13-U13</f>
        <v>38855</v>
      </c>
      <c r="AB13" s="110">
        <f t="shared" si="1"/>
        <v>-393</v>
      </c>
      <c r="AC13" s="110">
        <f t="shared" si="2"/>
        <v>1090</v>
      </c>
    </row>
    <row r="14" spans="2:29" ht="15.75" customHeight="1">
      <c r="B14" s="111"/>
      <c r="C14" s="43"/>
      <c r="D14" s="71"/>
      <c r="E14" s="55"/>
      <c r="F14" s="36"/>
      <c r="G14" s="56"/>
      <c r="H14" s="74"/>
      <c r="I14" s="90"/>
      <c r="J14" s="55"/>
      <c r="K14" s="36"/>
      <c r="L14" s="56"/>
      <c r="M14" s="74"/>
      <c r="N14" s="110">
        <f>J14-E14</f>
        <v>0</v>
      </c>
      <c r="O14" s="55"/>
      <c r="P14" s="36"/>
      <c r="Q14" s="56"/>
      <c r="R14" s="74"/>
      <c r="S14" s="110">
        <f t="shared" si="0"/>
        <v>0</v>
      </c>
      <c r="T14" s="55"/>
      <c r="U14" s="36"/>
      <c r="V14" s="56"/>
      <c r="W14" s="74"/>
      <c r="X14" s="55"/>
      <c r="Y14" s="36"/>
      <c r="Z14" s="56"/>
      <c r="AA14" s="74"/>
      <c r="AB14" s="110"/>
      <c r="AC14" s="110">
        <f t="shared" si="2"/>
        <v>0</v>
      </c>
    </row>
    <row r="15" spans="1:29" ht="16.5" customHeight="1">
      <c r="A15" s="17" t="s">
        <v>11</v>
      </c>
      <c r="B15" s="63">
        <v>121</v>
      </c>
      <c r="C15" s="44">
        <v>728</v>
      </c>
      <c r="D15" s="71">
        <f aca="true" t="shared" si="3" ref="D15:D46">B15+C15</f>
        <v>849</v>
      </c>
      <c r="E15" s="63">
        <v>117</v>
      </c>
      <c r="F15" s="40">
        <v>732</v>
      </c>
      <c r="G15" s="64">
        <f>SUM(E15:F15)</f>
        <v>849</v>
      </c>
      <c r="H15" s="74">
        <f aca="true" t="shared" si="4" ref="H15:H46">G15-D15</f>
        <v>0</v>
      </c>
      <c r="I15" s="90">
        <f aca="true" t="shared" si="5" ref="I15:I20">E15-B15</f>
        <v>-4</v>
      </c>
      <c r="J15" s="63">
        <v>121</v>
      </c>
      <c r="K15" s="40">
        <v>745</v>
      </c>
      <c r="L15" s="64">
        <f aca="true" t="shared" si="6" ref="L15:L21">SUM(J15:K15)</f>
        <v>866</v>
      </c>
      <c r="M15" s="74">
        <f>L15-G15</f>
        <v>17</v>
      </c>
      <c r="N15" s="110">
        <f>J15-E15</f>
        <v>4</v>
      </c>
      <c r="O15" s="63">
        <v>119</v>
      </c>
      <c r="P15" s="40">
        <v>741</v>
      </c>
      <c r="Q15" s="64">
        <f aca="true" t="shared" si="7" ref="Q15:Q78">SUM(O15:P15)</f>
        <v>860</v>
      </c>
      <c r="R15" s="74">
        <f aca="true" t="shared" si="8" ref="R15:R46">Q15-L15</f>
        <v>-6</v>
      </c>
      <c r="S15" s="110">
        <f t="shared" si="0"/>
        <v>-2</v>
      </c>
      <c r="T15" s="63">
        <v>124</v>
      </c>
      <c r="U15" s="40">
        <v>747</v>
      </c>
      <c r="V15" s="64">
        <f aca="true" t="shared" si="9" ref="V15:V78">SUM(T15:U15)</f>
        <v>871</v>
      </c>
      <c r="W15" s="74">
        <f aca="true" t="shared" si="10" ref="W15:W46">V15-Q15</f>
        <v>11</v>
      </c>
      <c r="X15" s="63">
        <v>122</v>
      </c>
      <c r="Y15" s="40">
        <v>743</v>
      </c>
      <c r="Z15" s="64">
        <f aca="true" t="shared" si="11" ref="Z15:Z78">SUM(X15:Y15)</f>
        <v>865</v>
      </c>
      <c r="AA15" s="74">
        <f>Z15-V15</f>
        <v>-6</v>
      </c>
      <c r="AB15" s="110">
        <f>X15-T15</f>
        <v>-2</v>
      </c>
      <c r="AC15" s="110">
        <f t="shared" si="2"/>
        <v>5</v>
      </c>
    </row>
    <row r="16" spans="1:29" ht="16.5" customHeight="1">
      <c r="A16" s="17" t="s">
        <v>84</v>
      </c>
      <c r="B16" s="63">
        <v>139</v>
      </c>
      <c r="C16" s="44">
        <v>891</v>
      </c>
      <c r="D16" s="71">
        <f t="shared" si="3"/>
        <v>1030</v>
      </c>
      <c r="E16" s="63">
        <v>157</v>
      </c>
      <c r="F16" s="40">
        <v>888</v>
      </c>
      <c r="G16" s="64">
        <f aca="true" t="shared" si="12" ref="G16:G80">SUM(E16:F16)</f>
        <v>1045</v>
      </c>
      <c r="H16" s="74">
        <f t="shared" si="4"/>
        <v>15</v>
      </c>
      <c r="I16" s="90">
        <f t="shared" si="5"/>
        <v>18</v>
      </c>
      <c r="J16" s="63">
        <v>159</v>
      </c>
      <c r="K16" s="40">
        <v>898</v>
      </c>
      <c r="L16" s="64">
        <f t="shared" si="6"/>
        <v>1057</v>
      </c>
      <c r="M16" s="74">
        <f aca="true" t="shared" si="13" ref="M16:M79">L16-G16</f>
        <v>12</v>
      </c>
      <c r="N16" s="110">
        <f aca="true" t="shared" si="14" ref="N16:N79">J16-E16</f>
        <v>2</v>
      </c>
      <c r="O16" s="63">
        <v>156</v>
      </c>
      <c r="P16" s="40">
        <v>911</v>
      </c>
      <c r="Q16" s="64">
        <f t="shared" si="7"/>
        <v>1067</v>
      </c>
      <c r="R16" s="74">
        <f t="shared" si="8"/>
        <v>10</v>
      </c>
      <c r="S16" s="110">
        <f t="shared" si="0"/>
        <v>-3</v>
      </c>
      <c r="T16" s="63">
        <v>153</v>
      </c>
      <c r="U16" s="40">
        <v>916</v>
      </c>
      <c r="V16" s="64">
        <f t="shared" si="9"/>
        <v>1069</v>
      </c>
      <c r="W16" s="74">
        <f t="shared" si="10"/>
        <v>2</v>
      </c>
      <c r="X16" s="63">
        <v>152</v>
      </c>
      <c r="Y16" s="40">
        <v>921</v>
      </c>
      <c r="Z16" s="64">
        <f t="shared" si="11"/>
        <v>1073</v>
      </c>
      <c r="AA16" s="74">
        <f aca="true" t="shared" si="15" ref="AA16:AA79">Z16-V16</f>
        <v>4</v>
      </c>
      <c r="AB16" s="110">
        <f aca="true" t="shared" si="16" ref="AB16:AC79">X16-T16</f>
        <v>-1</v>
      </c>
      <c r="AC16" s="110">
        <f t="shared" si="2"/>
        <v>-5</v>
      </c>
    </row>
    <row r="17" spans="1:29" ht="16.5" customHeight="1">
      <c r="A17" s="17" t="s">
        <v>12</v>
      </c>
      <c r="B17" s="63">
        <v>548</v>
      </c>
      <c r="C17" s="44">
        <v>1542</v>
      </c>
      <c r="D17" s="71">
        <f t="shared" si="3"/>
        <v>2090</v>
      </c>
      <c r="E17" s="63">
        <v>504</v>
      </c>
      <c r="F17" s="40">
        <v>1562</v>
      </c>
      <c r="G17" s="64">
        <f t="shared" si="12"/>
        <v>2066</v>
      </c>
      <c r="H17" s="74">
        <f t="shared" si="4"/>
        <v>-24</v>
      </c>
      <c r="I17" s="90">
        <f t="shared" si="5"/>
        <v>-44</v>
      </c>
      <c r="J17" s="63">
        <v>510</v>
      </c>
      <c r="K17" s="40">
        <v>1562</v>
      </c>
      <c r="L17" s="64">
        <f t="shared" si="6"/>
        <v>2072</v>
      </c>
      <c r="M17" s="74">
        <f t="shared" si="13"/>
        <v>6</v>
      </c>
      <c r="N17" s="110">
        <f t="shared" si="14"/>
        <v>6</v>
      </c>
      <c r="O17" s="63">
        <v>499</v>
      </c>
      <c r="P17" s="40">
        <v>1563</v>
      </c>
      <c r="Q17" s="64">
        <f t="shared" si="7"/>
        <v>2062</v>
      </c>
      <c r="R17" s="74">
        <f t="shared" si="8"/>
        <v>-10</v>
      </c>
      <c r="S17" s="110">
        <f t="shared" si="0"/>
        <v>-11</v>
      </c>
      <c r="T17" s="63">
        <v>520</v>
      </c>
      <c r="U17" s="40">
        <v>1576</v>
      </c>
      <c r="V17" s="64">
        <f t="shared" si="9"/>
        <v>2096</v>
      </c>
      <c r="W17" s="74">
        <f t="shared" si="10"/>
        <v>34</v>
      </c>
      <c r="X17" s="63">
        <v>512</v>
      </c>
      <c r="Y17" s="40">
        <v>1569</v>
      </c>
      <c r="Z17" s="64">
        <f t="shared" si="11"/>
        <v>2081</v>
      </c>
      <c r="AA17" s="74">
        <f t="shared" si="15"/>
        <v>-15</v>
      </c>
      <c r="AB17" s="110">
        <f t="shared" si="16"/>
        <v>-8</v>
      </c>
      <c r="AC17" s="110">
        <f t="shared" si="2"/>
        <v>8</v>
      </c>
    </row>
    <row r="18" spans="1:29" ht="16.5" customHeight="1">
      <c r="A18" s="17" t="s">
        <v>65</v>
      </c>
      <c r="B18" s="63">
        <v>930</v>
      </c>
      <c r="C18" s="44">
        <v>3059</v>
      </c>
      <c r="D18" s="71">
        <f t="shared" si="3"/>
        <v>3989</v>
      </c>
      <c r="E18" s="63">
        <v>927</v>
      </c>
      <c r="F18" s="40">
        <v>3102</v>
      </c>
      <c r="G18" s="64">
        <f t="shared" si="12"/>
        <v>4029</v>
      </c>
      <c r="H18" s="74">
        <f t="shared" si="4"/>
        <v>40</v>
      </c>
      <c r="I18" s="90">
        <f t="shared" si="5"/>
        <v>-3</v>
      </c>
      <c r="J18" s="63">
        <v>951</v>
      </c>
      <c r="K18" s="40">
        <v>3137</v>
      </c>
      <c r="L18" s="64">
        <f t="shared" si="6"/>
        <v>4088</v>
      </c>
      <c r="M18" s="74">
        <f t="shared" si="13"/>
        <v>59</v>
      </c>
      <c r="N18" s="110">
        <f t="shared" si="14"/>
        <v>24</v>
      </c>
      <c r="O18" s="63">
        <v>942</v>
      </c>
      <c r="P18" s="40">
        <v>3142</v>
      </c>
      <c r="Q18" s="64">
        <f t="shared" si="7"/>
        <v>4084</v>
      </c>
      <c r="R18" s="74">
        <f t="shared" si="8"/>
        <v>-4</v>
      </c>
      <c r="S18" s="110">
        <f t="shared" si="0"/>
        <v>-9</v>
      </c>
      <c r="T18" s="63">
        <v>945</v>
      </c>
      <c r="U18" s="40">
        <v>3153</v>
      </c>
      <c r="V18" s="64">
        <f t="shared" si="9"/>
        <v>4098</v>
      </c>
      <c r="W18" s="74">
        <f t="shared" si="10"/>
        <v>14</v>
      </c>
      <c r="X18" s="63">
        <v>934</v>
      </c>
      <c r="Y18" s="40">
        <v>3149</v>
      </c>
      <c r="Z18" s="64">
        <f t="shared" si="11"/>
        <v>4083</v>
      </c>
      <c r="AA18" s="74">
        <f t="shared" si="15"/>
        <v>-15</v>
      </c>
      <c r="AB18" s="110">
        <f t="shared" si="16"/>
        <v>-11</v>
      </c>
      <c r="AC18" s="110">
        <f t="shared" si="2"/>
        <v>7</v>
      </c>
    </row>
    <row r="19" spans="1:29" ht="16.5" customHeight="1">
      <c r="A19" s="17" t="s">
        <v>13</v>
      </c>
      <c r="B19" s="63">
        <v>451</v>
      </c>
      <c r="C19" s="44">
        <v>1486</v>
      </c>
      <c r="D19" s="71">
        <f t="shared" si="3"/>
        <v>1937</v>
      </c>
      <c r="E19" s="63">
        <v>410</v>
      </c>
      <c r="F19" s="40">
        <v>1526</v>
      </c>
      <c r="G19" s="64">
        <f t="shared" si="12"/>
        <v>1936</v>
      </c>
      <c r="H19" s="74">
        <f t="shared" si="4"/>
        <v>-1</v>
      </c>
      <c r="I19" s="90">
        <f t="shared" si="5"/>
        <v>-41</v>
      </c>
      <c r="J19" s="63">
        <v>423</v>
      </c>
      <c r="K19" s="40">
        <v>1537</v>
      </c>
      <c r="L19" s="64">
        <f t="shared" si="6"/>
        <v>1960</v>
      </c>
      <c r="M19" s="74">
        <f t="shared" si="13"/>
        <v>24</v>
      </c>
      <c r="N19" s="110">
        <f t="shared" si="14"/>
        <v>13</v>
      </c>
      <c r="O19" s="63">
        <v>424</v>
      </c>
      <c r="P19" s="40">
        <v>1528</v>
      </c>
      <c r="Q19" s="64">
        <f t="shared" si="7"/>
        <v>1952</v>
      </c>
      <c r="R19" s="74">
        <f t="shared" si="8"/>
        <v>-8</v>
      </c>
      <c r="S19" s="110">
        <f t="shared" si="0"/>
        <v>1</v>
      </c>
      <c r="T19" s="63">
        <v>426</v>
      </c>
      <c r="U19" s="40">
        <v>1537</v>
      </c>
      <c r="V19" s="64">
        <f t="shared" si="9"/>
        <v>1963</v>
      </c>
      <c r="W19" s="74">
        <f t="shared" si="10"/>
        <v>11</v>
      </c>
      <c r="X19" s="63">
        <v>424</v>
      </c>
      <c r="Y19" s="40">
        <v>1523</v>
      </c>
      <c r="Z19" s="64">
        <f t="shared" si="11"/>
        <v>1947</v>
      </c>
      <c r="AA19" s="74">
        <f t="shared" si="15"/>
        <v>-16</v>
      </c>
      <c r="AB19" s="110">
        <f t="shared" si="16"/>
        <v>-2</v>
      </c>
      <c r="AC19" s="110">
        <f t="shared" si="2"/>
        <v>14</v>
      </c>
    </row>
    <row r="20" spans="1:29" ht="16.5" customHeight="1">
      <c r="A20" s="17" t="s">
        <v>62</v>
      </c>
      <c r="B20" s="63">
        <v>214</v>
      </c>
      <c r="C20" s="44">
        <v>622</v>
      </c>
      <c r="D20" s="71">
        <f t="shared" si="3"/>
        <v>836</v>
      </c>
      <c r="E20" s="63">
        <v>227</v>
      </c>
      <c r="F20" s="40">
        <v>602</v>
      </c>
      <c r="G20" s="64">
        <f t="shared" si="12"/>
        <v>829</v>
      </c>
      <c r="H20" s="74">
        <f t="shared" si="4"/>
        <v>-7</v>
      </c>
      <c r="I20" s="90">
        <f t="shared" si="5"/>
        <v>13</v>
      </c>
      <c r="J20" s="63">
        <v>229</v>
      </c>
      <c r="K20" s="40">
        <v>606</v>
      </c>
      <c r="L20" s="64">
        <f t="shared" si="6"/>
        <v>835</v>
      </c>
      <c r="M20" s="74">
        <f t="shared" si="13"/>
        <v>6</v>
      </c>
      <c r="N20" s="110">
        <f t="shared" si="14"/>
        <v>2</v>
      </c>
      <c r="O20" s="63">
        <v>236</v>
      </c>
      <c r="P20" s="40">
        <v>604</v>
      </c>
      <c r="Q20" s="64">
        <f t="shared" si="7"/>
        <v>840</v>
      </c>
      <c r="R20" s="74">
        <f t="shared" si="8"/>
        <v>5</v>
      </c>
      <c r="S20" s="110">
        <f t="shared" si="0"/>
        <v>7</v>
      </c>
      <c r="T20" s="63">
        <v>240</v>
      </c>
      <c r="U20" s="40">
        <v>609</v>
      </c>
      <c r="V20" s="64">
        <f t="shared" si="9"/>
        <v>849</v>
      </c>
      <c r="W20" s="74">
        <f t="shared" si="10"/>
        <v>9</v>
      </c>
      <c r="X20" s="63">
        <v>238</v>
      </c>
      <c r="Y20" s="40">
        <v>616</v>
      </c>
      <c r="Z20" s="64">
        <f t="shared" si="11"/>
        <v>854</v>
      </c>
      <c r="AA20" s="74">
        <f t="shared" si="15"/>
        <v>5</v>
      </c>
      <c r="AB20" s="110">
        <f t="shared" si="16"/>
        <v>-2</v>
      </c>
      <c r="AC20" s="110">
        <f t="shared" si="2"/>
        <v>11</v>
      </c>
    </row>
    <row r="21" spans="1:29" ht="16.5" customHeight="1">
      <c r="A21" s="17" t="s">
        <v>41</v>
      </c>
      <c r="B21" s="63">
        <v>75</v>
      </c>
      <c r="C21" s="44">
        <v>666</v>
      </c>
      <c r="D21" s="71">
        <f t="shared" si="3"/>
        <v>741</v>
      </c>
      <c r="E21" s="63">
        <v>68</v>
      </c>
      <c r="F21" s="40">
        <v>673</v>
      </c>
      <c r="G21" s="64">
        <v>673</v>
      </c>
      <c r="H21" s="74">
        <f t="shared" si="4"/>
        <v>-68</v>
      </c>
      <c r="I21" s="90">
        <f>E21-B21</f>
        <v>-7</v>
      </c>
      <c r="J21" s="63">
        <v>76</v>
      </c>
      <c r="K21" s="40">
        <v>678</v>
      </c>
      <c r="L21" s="64">
        <f t="shared" si="6"/>
        <v>754</v>
      </c>
      <c r="M21" s="74">
        <f t="shared" si="13"/>
        <v>81</v>
      </c>
      <c r="N21" s="110">
        <f t="shared" si="14"/>
        <v>8</v>
      </c>
      <c r="O21" s="63">
        <v>74</v>
      </c>
      <c r="P21" s="40">
        <v>687</v>
      </c>
      <c r="Q21" s="64">
        <f t="shared" si="7"/>
        <v>761</v>
      </c>
      <c r="R21" s="74">
        <f t="shared" si="8"/>
        <v>7</v>
      </c>
      <c r="S21" s="110">
        <f t="shared" si="0"/>
        <v>-2</v>
      </c>
      <c r="T21" s="63">
        <v>75</v>
      </c>
      <c r="U21" s="40">
        <v>695</v>
      </c>
      <c r="V21" s="64">
        <f t="shared" si="9"/>
        <v>770</v>
      </c>
      <c r="W21" s="74">
        <f t="shared" si="10"/>
        <v>9</v>
      </c>
      <c r="X21" s="63">
        <v>74</v>
      </c>
      <c r="Y21" s="40">
        <v>690</v>
      </c>
      <c r="Z21" s="64">
        <f t="shared" si="11"/>
        <v>764</v>
      </c>
      <c r="AA21" s="74">
        <f t="shared" si="15"/>
        <v>-6</v>
      </c>
      <c r="AB21" s="110">
        <f t="shared" si="16"/>
        <v>-1</v>
      </c>
      <c r="AC21" s="110">
        <f t="shared" si="2"/>
        <v>6</v>
      </c>
    </row>
    <row r="22" spans="1:29" ht="16.5" customHeight="1">
      <c r="A22" s="17" t="s">
        <v>50</v>
      </c>
      <c r="B22" s="63">
        <v>320</v>
      </c>
      <c r="C22" s="44">
        <v>1005</v>
      </c>
      <c r="D22" s="71">
        <f t="shared" si="3"/>
        <v>1325</v>
      </c>
      <c r="E22" s="63">
        <v>316</v>
      </c>
      <c r="F22" s="40">
        <v>1025</v>
      </c>
      <c r="G22" s="64">
        <f t="shared" si="12"/>
        <v>1341</v>
      </c>
      <c r="H22" s="74">
        <f t="shared" si="4"/>
        <v>16</v>
      </c>
      <c r="I22" s="90">
        <f aca="true" t="shared" si="17" ref="I22:I81">E22-B22</f>
        <v>-4</v>
      </c>
      <c r="J22" s="63">
        <v>319</v>
      </c>
      <c r="K22" s="40">
        <v>1027</v>
      </c>
      <c r="L22" s="64">
        <f aca="true" t="shared" si="18" ref="L22:L80">SUM(J22:K22)</f>
        <v>1346</v>
      </c>
      <c r="M22" s="74">
        <f t="shared" si="13"/>
        <v>5</v>
      </c>
      <c r="N22" s="110">
        <f t="shared" si="14"/>
        <v>3</v>
      </c>
      <c r="O22" s="63">
        <v>337</v>
      </c>
      <c r="P22" s="40">
        <v>1036</v>
      </c>
      <c r="Q22" s="64">
        <f t="shared" si="7"/>
        <v>1373</v>
      </c>
      <c r="R22" s="74">
        <f t="shared" si="8"/>
        <v>27</v>
      </c>
      <c r="S22" s="110">
        <f t="shared" si="0"/>
        <v>18</v>
      </c>
      <c r="T22" s="63">
        <v>343</v>
      </c>
      <c r="U22" s="40">
        <v>1037</v>
      </c>
      <c r="V22" s="64">
        <f t="shared" si="9"/>
        <v>1380</v>
      </c>
      <c r="W22" s="74">
        <f t="shared" si="10"/>
        <v>7</v>
      </c>
      <c r="X22" s="63">
        <v>337</v>
      </c>
      <c r="Y22" s="40">
        <v>1038</v>
      </c>
      <c r="Z22" s="64">
        <f t="shared" si="11"/>
        <v>1375</v>
      </c>
      <c r="AA22" s="74">
        <f t="shared" si="15"/>
        <v>-5</v>
      </c>
      <c r="AB22" s="110">
        <f t="shared" si="16"/>
        <v>-6</v>
      </c>
      <c r="AC22" s="110">
        <f t="shared" si="2"/>
        <v>21</v>
      </c>
    </row>
    <row r="23" spans="1:29" ht="16.5" customHeight="1">
      <c r="A23" s="17" t="s">
        <v>54</v>
      </c>
      <c r="B23" s="63">
        <v>381</v>
      </c>
      <c r="C23" s="44">
        <v>1404</v>
      </c>
      <c r="D23" s="71">
        <f t="shared" si="3"/>
        <v>1785</v>
      </c>
      <c r="E23" s="63">
        <v>363</v>
      </c>
      <c r="F23" s="40">
        <v>1450</v>
      </c>
      <c r="G23" s="64">
        <f t="shared" si="12"/>
        <v>1813</v>
      </c>
      <c r="H23" s="74">
        <f t="shared" si="4"/>
        <v>28</v>
      </c>
      <c r="I23" s="90">
        <f t="shared" si="17"/>
        <v>-18</v>
      </c>
      <c r="J23" s="63">
        <v>371</v>
      </c>
      <c r="K23" s="40">
        <v>1469</v>
      </c>
      <c r="L23" s="64">
        <f t="shared" si="18"/>
        <v>1840</v>
      </c>
      <c r="M23" s="74">
        <f t="shared" si="13"/>
        <v>27</v>
      </c>
      <c r="N23" s="110">
        <f t="shared" si="14"/>
        <v>8</v>
      </c>
      <c r="O23" s="63">
        <v>365</v>
      </c>
      <c r="P23" s="40">
        <v>1482</v>
      </c>
      <c r="Q23" s="64">
        <f t="shared" si="7"/>
        <v>1847</v>
      </c>
      <c r="R23" s="74">
        <f t="shared" si="8"/>
        <v>7</v>
      </c>
      <c r="S23" s="110">
        <f t="shared" si="0"/>
        <v>-6</v>
      </c>
      <c r="T23" s="63">
        <v>371</v>
      </c>
      <c r="U23" s="40">
        <v>1493</v>
      </c>
      <c r="V23" s="64">
        <f t="shared" si="9"/>
        <v>1864</v>
      </c>
      <c r="W23" s="74">
        <f t="shared" si="10"/>
        <v>17</v>
      </c>
      <c r="X23" s="63">
        <v>372</v>
      </c>
      <c r="Y23" s="40">
        <v>1491</v>
      </c>
      <c r="Z23" s="64">
        <f t="shared" si="11"/>
        <v>1863</v>
      </c>
      <c r="AA23" s="74">
        <f t="shared" si="15"/>
        <v>-1</v>
      </c>
      <c r="AB23" s="110">
        <f t="shared" si="16"/>
        <v>1</v>
      </c>
      <c r="AC23" s="110">
        <f t="shared" si="2"/>
        <v>9</v>
      </c>
    </row>
    <row r="24" spans="1:29" ht="16.5" customHeight="1">
      <c r="A24" s="17" t="s">
        <v>81</v>
      </c>
      <c r="B24" s="63">
        <v>163</v>
      </c>
      <c r="C24" s="44">
        <v>787</v>
      </c>
      <c r="D24" s="71">
        <f t="shared" si="3"/>
        <v>950</v>
      </c>
      <c r="E24" s="63">
        <v>143</v>
      </c>
      <c r="F24" s="40">
        <v>832</v>
      </c>
      <c r="G24" s="64">
        <f t="shared" si="12"/>
        <v>975</v>
      </c>
      <c r="H24" s="74">
        <f t="shared" si="4"/>
        <v>25</v>
      </c>
      <c r="I24" s="90">
        <f t="shared" si="17"/>
        <v>-20</v>
      </c>
      <c r="J24" s="63">
        <v>144</v>
      </c>
      <c r="K24" s="40">
        <v>833</v>
      </c>
      <c r="L24" s="64">
        <f t="shared" si="18"/>
        <v>977</v>
      </c>
      <c r="M24" s="74">
        <f t="shared" si="13"/>
        <v>2</v>
      </c>
      <c r="N24" s="110">
        <f t="shared" si="14"/>
        <v>1</v>
      </c>
      <c r="O24" s="63">
        <v>144</v>
      </c>
      <c r="P24" s="40">
        <v>834</v>
      </c>
      <c r="Q24" s="64">
        <f t="shared" si="7"/>
        <v>978</v>
      </c>
      <c r="R24" s="74">
        <f t="shared" si="8"/>
        <v>1</v>
      </c>
      <c r="S24" s="110">
        <f t="shared" si="0"/>
        <v>0</v>
      </c>
      <c r="T24" s="63">
        <v>155</v>
      </c>
      <c r="U24" s="40">
        <v>833</v>
      </c>
      <c r="V24" s="64">
        <f t="shared" si="9"/>
        <v>988</v>
      </c>
      <c r="W24" s="74">
        <f t="shared" si="10"/>
        <v>10</v>
      </c>
      <c r="X24" s="63">
        <v>158</v>
      </c>
      <c r="Y24" s="40">
        <v>836</v>
      </c>
      <c r="Z24" s="64">
        <f t="shared" si="11"/>
        <v>994</v>
      </c>
      <c r="AA24" s="74">
        <f t="shared" si="15"/>
        <v>6</v>
      </c>
      <c r="AB24" s="110">
        <f t="shared" si="16"/>
        <v>3</v>
      </c>
      <c r="AC24" s="110">
        <f t="shared" si="2"/>
        <v>15</v>
      </c>
    </row>
    <row r="25" spans="1:29" ht="16.5" customHeight="1">
      <c r="A25" s="17" t="s">
        <v>83</v>
      </c>
      <c r="B25" s="63">
        <v>129</v>
      </c>
      <c r="C25" s="44">
        <v>434</v>
      </c>
      <c r="D25" s="71">
        <f t="shared" si="3"/>
        <v>563</v>
      </c>
      <c r="E25" s="63">
        <v>135</v>
      </c>
      <c r="F25" s="40">
        <v>424</v>
      </c>
      <c r="G25" s="64">
        <f t="shared" si="12"/>
        <v>559</v>
      </c>
      <c r="H25" s="74">
        <f t="shared" si="4"/>
        <v>-4</v>
      </c>
      <c r="I25" s="90">
        <f t="shared" si="17"/>
        <v>6</v>
      </c>
      <c r="J25" s="63">
        <v>134</v>
      </c>
      <c r="K25" s="40">
        <v>449</v>
      </c>
      <c r="L25" s="64">
        <f t="shared" si="18"/>
        <v>583</v>
      </c>
      <c r="M25" s="74">
        <f t="shared" si="13"/>
        <v>24</v>
      </c>
      <c r="N25" s="110">
        <f t="shared" si="14"/>
        <v>-1</v>
      </c>
      <c r="O25" s="63">
        <v>155</v>
      </c>
      <c r="P25" s="40">
        <v>523</v>
      </c>
      <c r="Q25" s="64">
        <f t="shared" si="7"/>
        <v>678</v>
      </c>
      <c r="R25" s="74">
        <f t="shared" si="8"/>
        <v>95</v>
      </c>
      <c r="S25" s="110">
        <f t="shared" si="0"/>
        <v>21</v>
      </c>
      <c r="T25" s="63">
        <v>152</v>
      </c>
      <c r="U25" s="40">
        <v>532</v>
      </c>
      <c r="V25" s="64">
        <f t="shared" si="9"/>
        <v>684</v>
      </c>
      <c r="W25" s="74">
        <f t="shared" si="10"/>
        <v>6</v>
      </c>
      <c r="X25" s="63">
        <v>145</v>
      </c>
      <c r="Y25" s="40">
        <v>532</v>
      </c>
      <c r="Z25" s="64">
        <f t="shared" si="11"/>
        <v>677</v>
      </c>
      <c r="AA25" s="74">
        <f t="shared" si="15"/>
        <v>-7</v>
      </c>
      <c r="AB25" s="110">
        <f t="shared" si="16"/>
        <v>-7</v>
      </c>
      <c r="AC25" s="110">
        <f t="shared" si="2"/>
        <v>10</v>
      </c>
    </row>
    <row r="26" spans="1:29" ht="16.5" customHeight="1">
      <c r="A26" s="17" t="s">
        <v>75</v>
      </c>
      <c r="B26" s="63">
        <v>144</v>
      </c>
      <c r="C26" s="44">
        <v>547</v>
      </c>
      <c r="D26" s="71">
        <f t="shared" si="3"/>
        <v>691</v>
      </c>
      <c r="E26" s="63">
        <v>143</v>
      </c>
      <c r="F26" s="40">
        <v>572</v>
      </c>
      <c r="G26" s="64">
        <f t="shared" si="12"/>
        <v>715</v>
      </c>
      <c r="H26" s="74">
        <f t="shared" si="4"/>
        <v>24</v>
      </c>
      <c r="I26" s="90">
        <f t="shared" si="17"/>
        <v>-1</v>
      </c>
      <c r="J26" s="63">
        <v>144</v>
      </c>
      <c r="K26" s="40">
        <v>566</v>
      </c>
      <c r="L26" s="64">
        <f t="shared" si="18"/>
        <v>710</v>
      </c>
      <c r="M26" s="74">
        <f t="shared" si="13"/>
        <v>-5</v>
      </c>
      <c r="N26" s="110">
        <f t="shared" si="14"/>
        <v>1</v>
      </c>
      <c r="O26" s="63">
        <v>155</v>
      </c>
      <c r="P26" s="40">
        <v>565</v>
      </c>
      <c r="Q26" s="64">
        <f t="shared" si="7"/>
        <v>720</v>
      </c>
      <c r="R26" s="74">
        <f t="shared" si="8"/>
        <v>10</v>
      </c>
      <c r="S26" s="110">
        <f t="shared" si="0"/>
        <v>11</v>
      </c>
      <c r="T26" s="63">
        <v>161</v>
      </c>
      <c r="U26" s="40">
        <v>572</v>
      </c>
      <c r="V26" s="64">
        <f t="shared" si="9"/>
        <v>733</v>
      </c>
      <c r="W26" s="74">
        <f t="shared" si="10"/>
        <v>13</v>
      </c>
      <c r="X26" s="63">
        <v>162</v>
      </c>
      <c r="Y26" s="40">
        <v>577</v>
      </c>
      <c r="Z26" s="64">
        <f t="shared" si="11"/>
        <v>739</v>
      </c>
      <c r="AA26" s="74">
        <f t="shared" si="15"/>
        <v>6</v>
      </c>
      <c r="AB26" s="110">
        <f t="shared" si="16"/>
        <v>1</v>
      </c>
      <c r="AC26" s="110">
        <f t="shared" si="2"/>
        <v>19</v>
      </c>
    </row>
    <row r="27" spans="1:29" ht="16.5" customHeight="1">
      <c r="A27" s="17" t="s">
        <v>72</v>
      </c>
      <c r="B27" s="63">
        <v>439</v>
      </c>
      <c r="C27" s="44">
        <v>1786</v>
      </c>
      <c r="D27" s="71">
        <f t="shared" si="3"/>
        <v>2225</v>
      </c>
      <c r="E27" s="63">
        <v>460</v>
      </c>
      <c r="F27" s="40">
        <v>1832</v>
      </c>
      <c r="G27" s="64">
        <f t="shared" si="12"/>
        <v>2292</v>
      </c>
      <c r="H27" s="74">
        <f t="shared" si="4"/>
        <v>67</v>
      </c>
      <c r="I27" s="90">
        <f t="shared" si="17"/>
        <v>21</v>
      </c>
      <c r="J27" s="63">
        <v>470</v>
      </c>
      <c r="K27" s="40">
        <v>1851</v>
      </c>
      <c r="L27" s="64">
        <f t="shared" si="18"/>
        <v>2321</v>
      </c>
      <c r="M27" s="74">
        <f t="shared" si="13"/>
        <v>29</v>
      </c>
      <c r="N27" s="110">
        <f t="shared" si="14"/>
        <v>10</v>
      </c>
      <c r="O27" s="63">
        <v>485</v>
      </c>
      <c r="P27" s="40">
        <v>1866</v>
      </c>
      <c r="Q27" s="64">
        <f t="shared" si="7"/>
        <v>2351</v>
      </c>
      <c r="R27" s="74">
        <f t="shared" si="8"/>
        <v>30</v>
      </c>
      <c r="S27" s="110">
        <f t="shared" si="0"/>
        <v>15</v>
      </c>
      <c r="T27" s="63">
        <v>483</v>
      </c>
      <c r="U27" s="40">
        <v>1885</v>
      </c>
      <c r="V27" s="64">
        <f t="shared" si="9"/>
        <v>2368</v>
      </c>
      <c r="W27" s="74">
        <f t="shared" si="10"/>
        <v>17</v>
      </c>
      <c r="X27" s="63">
        <v>478</v>
      </c>
      <c r="Y27" s="40">
        <v>1896</v>
      </c>
      <c r="Z27" s="64">
        <f t="shared" si="11"/>
        <v>2374</v>
      </c>
      <c r="AA27" s="74">
        <f t="shared" si="15"/>
        <v>6</v>
      </c>
      <c r="AB27" s="110">
        <f t="shared" si="16"/>
        <v>-5</v>
      </c>
      <c r="AC27" s="110">
        <f t="shared" si="2"/>
        <v>18</v>
      </c>
    </row>
    <row r="28" spans="1:29" ht="16.5" customHeight="1">
      <c r="A28" s="17" t="s">
        <v>66</v>
      </c>
      <c r="B28" s="63">
        <v>102</v>
      </c>
      <c r="C28" s="44">
        <v>389</v>
      </c>
      <c r="D28" s="71">
        <f t="shared" si="3"/>
        <v>491</v>
      </c>
      <c r="E28" s="63">
        <v>121</v>
      </c>
      <c r="F28" s="40">
        <v>390</v>
      </c>
      <c r="G28" s="64">
        <f t="shared" si="12"/>
        <v>511</v>
      </c>
      <c r="H28" s="74">
        <f t="shared" si="4"/>
        <v>20</v>
      </c>
      <c r="I28" s="90">
        <f t="shared" si="17"/>
        <v>19</v>
      </c>
      <c r="J28" s="63">
        <v>122</v>
      </c>
      <c r="K28" s="40">
        <v>396</v>
      </c>
      <c r="L28" s="64">
        <f t="shared" si="18"/>
        <v>518</v>
      </c>
      <c r="M28" s="74">
        <f t="shared" si="13"/>
        <v>7</v>
      </c>
      <c r="N28" s="110">
        <f t="shared" si="14"/>
        <v>1</v>
      </c>
      <c r="O28" s="63">
        <v>116</v>
      </c>
      <c r="P28" s="40">
        <v>396</v>
      </c>
      <c r="Q28" s="64">
        <f t="shared" si="7"/>
        <v>512</v>
      </c>
      <c r="R28" s="74">
        <f t="shared" si="8"/>
        <v>-6</v>
      </c>
      <c r="S28" s="110">
        <f t="shared" si="0"/>
        <v>-6</v>
      </c>
      <c r="T28" s="63">
        <v>121</v>
      </c>
      <c r="U28" s="40">
        <v>391</v>
      </c>
      <c r="V28" s="64">
        <f t="shared" si="9"/>
        <v>512</v>
      </c>
      <c r="W28" s="74">
        <f t="shared" si="10"/>
        <v>0</v>
      </c>
      <c r="X28" s="63">
        <v>117</v>
      </c>
      <c r="Y28" s="40">
        <v>399</v>
      </c>
      <c r="Z28" s="64">
        <f t="shared" si="11"/>
        <v>516</v>
      </c>
      <c r="AA28" s="74">
        <f t="shared" si="15"/>
        <v>4</v>
      </c>
      <c r="AB28" s="110">
        <f t="shared" si="16"/>
        <v>-4</v>
      </c>
      <c r="AC28" s="110">
        <f t="shared" si="2"/>
        <v>-4</v>
      </c>
    </row>
    <row r="29" spans="1:29" ht="16.5" customHeight="1">
      <c r="A29" s="17" t="s">
        <v>47</v>
      </c>
      <c r="B29" s="63">
        <v>437</v>
      </c>
      <c r="C29" s="44">
        <v>2011</v>
      </c>
      <c r="D29" s="71">
        <f t="shared" si="3"/>
        <v>2448</v>
      </c>
      <c r="E29" s="63">
        <v>444</v>
      </c>
      <c r="F29" s="40">
        <v>2079</v>
      </c>
      <c r="G29" s="64">
        <f t="shared" si="12"/>
        <v>2523</v>
      </c>
      <c r="H29" s="74">
        <f t="shared" si="4"/>
        <v>75</v>
      </c>
      <c r="I29" s="90">
        <f t="shared" si="17"/>
        <v>7</v>
      </c>
      <c r="J29" s="63">
        <v>475</v>
      </c>
      <c r="K29" s="40">
        <v>2088</v>
      </c>
      <c r="L29" s="64">
        <f t="shared" si="18"/>
        <v>2563</v>
      </c>
      <c r="M29" s="74">
        <f t="shared" si="13"/>
        <v>40</v>
      </c>
      <c r="N29" s="110">
        <f t="shared" si="14"/>
        <v>31</v>
      </c>
      <c r="O29" s="63">
        <v>453</v>
      </c>
      <c r="P29" s="40">
        <v>2090</v>
      </c>
      <c r="Q29" s="64">
        <f t="shared" si="7"/>
        <v>2543</v>
      </c>
      <c r="R29" s="74">
        <f t="shared" si="8"/>
        <v>-20</v>
      </c>
      <c r="S29" s="110">
        <f t="shared" si="0"/>
        <v>-22</v>
      </c>
      <c r="T29" s="63">
        <v>478</v>
      </c>
      <c r="U29" s="40">
        <v>2110</v>
      </c>
      <c r="V29" s="64">
        <f t="shared" si="9"/>
        <v>2588</v>
      </c>
      <c r="W29" s="74">
        <f t="shared" si="10"/>
        <v>45</v>
      </c>
      <c r="X29" s="63">
        <v>486</v>
      </c>
      <c r="Y29" s="40">
        <v>2116</v>
      </c>
      <c r="Z29" s="64">
        <f t="shared" si="11"/>
        <v>2602</v>
      </c>
      <c r="AA29" s="74">
        <f t="shared" si="15"/>
        <v>14</v>
      </c>
      <c r="AB29" s="110">
        <f t="shared" si="16"/>
        <v>8</v>
      </c>
      <c r="AC29" s="110">
        <f t="shared" si="2"/>
        <v>42</v>
      </c>
    </row>
    <row r="30" spans="1:29" ht="16.5" customHeight="1">
      <c r="A30" s="17" t="s">
        <v>14</v>
      </c>
      <c r="B30" s="63">
        <v>232</v>
      </c>
      <c r="C30" s="44">
        <v>403</v>
      </c>
      <c r="D30" s="71">
        <f t="shared" si="3"/>
        <v>635</v>
      </c>
      <c r="E30" s="63">
        <v>206</v>
      </c>
      <c r="F30" s="40">
        <v>414</v>
      </c>
      <c r="G30" s="64">
        <f t="shared" si="12"/>
        <v>620</v>
      </c>
      <c r="H30" s="74">
        <f t="shared" si="4"/>
        <v>-15</v>
      </c>
      <c r="I30" s="90">
        <f t="shared" si="17"/>
        <v>-26</v>
      </c>
      <c r="J30" s="63">
        <v>207</v>
      </c>
      <c r="K30" s="40">
        <v>410</v>
      </c>
      <c r="L30" s="64">
        <f t="shared" si="18"/>
        <v>617</v>
      </c>
      <c r="M30" s="74">
        <f t="shared" si="13"/>
        <v>-3</v>
      </c>
      <c r="N30" s="110">
        <f t="shared" si="14"/>
        <v>1</v>
      </c>
      <c r="O30" s="63">
        <v>207</v>
      </c>
      <c r="P30" s="40">
        <v>414</v>
      </c>
      <c r="Q30" s="64">
        <f t="shared" si="7"/>
        <v>621</v>
      </c>
      <c r="R30" s="74">
        <f t="shared" si="8"/>
        <v>4</v>
      </c>
      <c r="S30" s="110">
        <f t="shared" si="0"/>
        <v>0</v>
      </c>
      <c r="T30" s="63">
        <v>210</v>
      </c>
      <c r="U30" s="40">
        <v>411</v>
      </c>
      <c r="V30" s="64">
        <f t="shared" si="9"/>
        <v>621</v>
      </c>
      <c r="W30" s="74">
        <f t="shared" si="10"/>
        <v>0</v>
      </c>
      <c r="X30" s="63">
        <v>209</v>
      </c>
      <c r="Y30" s="40">
        <v>407</v>
      </c>
      <c r="Z30" s="64">
        <f t="shared" si="11"/>
        <v>616</v>
      </c>
      <c r="AA30" s="74">
        <f t="shared" si="15"/>
        <v>-5</v>
      </c>
      <c r="AB30" s="110">
        <f t="shared" si="16"/>
        <v>-1</v>
      </c>
      <c r="AC30" s="110">
        <f t="shared" si="2"/>
        <v>3</v>
      </c>
    </row>
    <row r="31" spans="1:29" ht="16.5" customHeight="1">
      <c r="A31" s="17" t="s">
        <v>15</v>
      </c>
      <c r="B31" s="63">
        <v>333</v>
      </c>
      <c r="C31" s="44">
        <v>1084</v>
      </c>
      <c r="D31" s="71">
        <f t="shared" si="3"/>
        <v>1417</v>
      </c>
      <c r="E31" s="63">
        <v>327</v>
      </c>
      <c r="F31" s="40">
        <v>1124</v>
      </c>
      <c r="G31" s="64">
        <f t="shared" si="12"/>
        <v>1451</v>
      </c>
      <c r="H31" s="74">
        <f t="shared" si="4"/>
        <v>34</v>
      </c>
      <c r="I31" s="90">
        <f t="shared" si="17"/>
        <v>-6</v>
      </c>
      <c r="J31" s="63">
        <v>331</v>
      </c>
      <c r="K31" s="40">
        <v>1132</v>
      </c>
      <c r="L31" s="64">
        <f t="shared" si="18"/>
        <v>1463</v>
      </c>
      <c r="M31" s="74">
        <f t="shared" si="13"/>
        <v>12</v>
      </c>
      <c r="N31" s="110">
        <f t="shared" si="14"/>
        <v>4</v>
      </c>
      <c r="O31" s="63">
        <v>330</v>
      </c>
      <c r="P31" s="40">
        <v>1135</v>
      </c>
      <c r="Q31" s="64">
        <f t="shared" si="7"/>
        <v>1465</v>
      </c>
      <c r="R31" s="74">
        <f t="shared" si="8"/>
        <v>2</v>
      </c>
      <c r="S31" s="110">
        <f t="shared" si="0"/>
        <v>-1</v>
      </c>
      <c r="T31" s="63">
        <v>337</v>
      </c>
      <c r="U31" s="40">
        <v>1137</v>
      </c>
      <c r="V31" s="64">
        <f t="shared" si="9"/>
        <v>1474</v>
      </c>
      <c r="W31" s="74">
        <f t="shared" si="10"/>
        <v>9</v>
      </c>
      <c r="X31" s="63">
        <v>331</v>
      </c>
      <c r="Y31" s="40">
        <v>1137</v>
      </c>
      <c r="Z31" s="64">
        <f t="shared" si="11"/>
        <v>1468</v>
      </c>
      <c r="AA31" s="74">
        <f t="shared" si="15"/>
        <v>-6</v>
      </c>
      <c r="AB31" s="110">
        <f t="shared" si="16"/>
        <v>-6</v>
      </c>
      <c r="AC31" s="110">
        <f t="shared" si="2"/>
        <v>4</v>
      </c>
    </row>
    <row r="32" spans="1:29" ht="16.5" customHeight="1">
      <c r="A32" s="17" t="s">
        <v>16</v>
      </c>
      <c r="B32" s="63">
        <v>133</v>
      </c>
      <c r="C32" s="44">
        <v>453</v>
      </c>
      <c r="D32" s="71">
        <f t="shared" si="3"/>
        <v>586</v>
      </c>
      <c r="E32" s="63">
        <v>149</v>
      </c>
      <c r="F32" s="40">
        <v>443</v>
      </c>
      <c r="G32" s="64">
        <f t="shared" si="12"/>
        <v>592</v>
      </c>
      <c r="H32" s="74">
        <f t="shared" si="4"/>
        <v>6</v>
      </c>
      <c r="I32" s="90">
        <f t="shared" si="17"/>
        <v>16</v>
      </c>
      <c r="J32" s="63">
        <v>151</v>
      </c>
      <c r="K32" s="40">
        <v>437</v>
      </c>
      <c r="L32" s="64">
        <f t="shared" si="18"/>
        <v>588</v>
      </c>
      <c r="M32" s="74">
        <f t="shared" si="13"/>
        <v>-4</v>
      </c>
      <c r="N32" s="110">
        <f t="shared" si="14"/>
        <v>2</v>
      </c>
      <c r="O32" s="63">
        <v>142</v>
      </c>
      <c r="P32" s="40">
        <v>439</v>
      </c>
      <c r="Q32" s="64">
        <f t="shared" si="7"/>
        <v>581</v>
      </c>
      <c r="R32" s="74">
        <f t="shared" si="8"/>
        <v>-7</v>
      </c>
      <c r="S32" s="110">
        <f t="shared" si="0"/>
        <v>-9</v>
      </c>
      <c r="T32" s="63">
        <v>148</v>
      </c>
      <c r="U32" s="40">
        <v>433</v>
      </c>
      <c r="V32" s="64">
        <f t="shared" si="9"/>
        <v>581</v>
      </c>
      <c r="W32" s="74">
        <f t="shared" si="10"/>
        <v>0</v>
      </c>
      <c r="X32" s="63">
        <v>158</v>
      </c>
      <c r="Y32" s="40">
        <v>461</v>
      </c>
      <c r="Z32" s="64">
        <f t="shared" si="11"/>
        <v>619</v>
      </c>
      <c r="AA32" s="74">
        <f t="shared" si="15"/>
        <v>38</v>
      </c>
      <c r="AB32" s="110">
        <f t="shared" si="16"/>
        <v>10</v>
      </c>
      <c r="AC32" s="110">
        <f t="shared" si="2"/>
        <v>9</v>
      </c>
    </row>
    <row r="33" spans="1:29" ht="16.5" customHeight="1">
      <c r="A33" s="17" t="s">
        <v>69</v>
      </c>
      <c r="B33" s="63">
        <v>328</v>
      </c>
      <c r="C33" s="44">
        <v>1324</v>
      </c>
      <c r="D33" s="71">
        <f t="shared" si="3"/>
        <v>1652</v>
      </c>
      <c r="E33" s="63">
        <v>339</v>
      </c>
      <c r="F33" s="40">
        <v>1331</v>
      </c>
      <c r="G33" s="64">
        <f t="shared" si="12"/>
        <v>1670</v>
      </c>
      <c r="H33" s="74">
        <f t="shared" si="4"/>
        <v>18</v>
      </c>
      <c r="I33" s="90">
        <f t="shared" si="17"/>
        <v>11</v>
      </c>
      <c r="J33" s="63">
        <v>343</v>
      </c>
      <c r="K33" s="40">
        <v>1343</v>
      </c>
      <c r="L33" s="64">
        <f t="shared" si="18"/>
        <v>1686</v>
      </c>
      <c r="M33" s="74">
        <f t="shared" si="13"/>
        <v>16</v>
      </c>
      <c r="N33" s="110">
        <f t="shared" si="14"/>
        <v>4</v>
      </c>
      <c r="O33" s="63">
        <v>348</v>
      </c>
      <c r="P33" s="40">
        <v>1335</v>
      </c>
      <c r="Q33" s="64">
        <f t="shared" si="7"/>
        <v>1683</v>
      </c>
      <c r="R33" s="74">
        <f t="shared" si="8"/>
        <v>-3</v>
      </c>
      <c r="S33" s="110">
        <f t="shared" si="0"/>
        <v>5</v>
      </c>
      <c r="T33" s="63">
        <v>350</v>
      </c>
      <c r="U33" s="40">
        <v>1341</v>
      </c>
      <c r="V33" s="64">
        <f t="shared" si="9"/>
        <v>1691</v>
      </c>
      <c r="W33" s="74">
        <f t="shared" si="10"/>
        <v>8</v>
      </c>
      <c r="X33" s="63">
        <v>352</v>
      </c>
      <c r="Y33" s="40">
        <v>1339</v>
      </c>
      <c r="Z33" s="64">
        <f t="shared" si="11"/>
        <v>1691</v>
      </c>
      <c r="AA33" s="74">
        <f t="shared" si="15"/>
        <v>0</v>
      </c>
      <c r="AB33" s="110">
        <f t="shared" si="16"/>
        <v>2</v>
      </c>
      <c r="AC33" s="110">
        <f t="shared" si="2"/>
        <v>13</v>
      </c>
    </row>
    <row r="34" spans="1:29" ht="16.5" customHeight="1">
      <c r="A34" s="17" t="s">
        <v>17</v>
      </c>
      <c r="B34" s="63">
        <v>239</v>
      </c>
      <c r="C34" s="44">
        <v>910</v>
      </c>
      <c r="D34" s="71">
        <f t="shared" si="3"/>
        <v>1149</v>
      </c>
      <c r="E34" s="63">
        <v>400</v>
      </c>
      <c r="F34" s="40">
        <v>1522</v>
      </c>
      <c r="G34" s="64">
        <f t="shared" si="12"/>
        <v>1922</v>
      </c>
      <c r="H34" s="74">
        <f t="shared" si="4"/>
        <v>773</v>
      </c>
      <c r="I34" s="90">
        <f t="shared" si="17"/>
        <v>161</v>
      </c>
      <c r="J34" s="63">
        <v>412</v>
      </c>
      <c r="K34" s="40">
        <v>1523</v>
      </c>
      <c r="L34" s="64">
        <f t="shared" si="18"/>
        <v>1935</v>
      </c>
      <c r="M34" s="74">
        <f t="shared" si="13"/>
        <v>13</v>
      </c>
      <c r="N34" s="110">
        <f t="shared" si="14"/>
        <v>12</v>
      </c>
      <c r="O34" s="63">
        <v>408</v>
      </c>
      <c r="P34" s="40">
        <v>1533</v>
      </c>
      <c r="Q34" s="64">
        <f t="shared" si="7"/>
        <v>1941</v>
      </c>
      <c r="R34" s="74">
        <f t="shared" si="8"/>
        <v>6</v>
      </c>
      <c r="S34" s="110">
        <f t="shared" si="0"/>
        <v>-4</v>
      </c>
      <c r="T34" s="63">
        <v>415</v>
      </c>
      <c r="U34" s="40">
        <v>1545</v>
      </c>
      <c r="V34" s="64">
        <f t="shared" si="9"/>
        <v>1960</v>
      </c>
      <c r="W34" s="74">
        <f t="shared" si="10"/>
        <v>19</v>
      </c>
      <c r="X34" s="63">
        <v>406</v>
      </c>
      <c r="Y34" s="40">
        <v>1547</v>
      </c>
      <c r="Z34" s="64">
        <f t="shared" si="11"/>
        <v>1953</v>
      </c>
      <c r="AA34" s="74">
        <f t="shared" si="15"/>
        <v>-7</v>
      </c>
      <c r="AB34" s="110">
        <f t="shared" si="16"/>
        <v>-9</v>
      </c>
      <c r="AC34" s="110">
        <f t="shared" si="2"/>
        <v>6</v>
      </c>
    </row>
    <row r="35" spans="1:29" ht="16.5" customHeight="1">
      <c r="A35" s="17" t="s">
        <v>18</v>
      </c>
      <c r="B35" s="63">
        <v>456</v>
      </c>
      <c r="C35" s="44">
        <v>1559</v>
      </c>
      <c r="D35" s="71">
        <f t="shared" si="3"/>
        <v>2015</v>
      </c>
      <c r="E35" s="63">
        <v>430</v>
      </c>
      <c r="F35" s="40">
        <v>1612</v>
      </c>
      <c r="G35" s="64">
        <f t="shared" si="12"/>
        <v>2042</v>
      </c>
      <c r="H35" s="74">
        <f t="shared" si="4"/>
        <v>27</v>
      </c>
      <c r="I35" s="90">
        <f t="shared" si="17"/>
        <v>-26</v>
      </c>
      <c r="J35" s="63">
        <v>440</v>
      </c>
      <c r="K35" s="40">
        <v>1623</v>
      </c>
      <c r="L35" s="64">
        <f t="shared" si="18"/>
        <v>2063</v>
      </c>
      <c r="M35" s="74">
        <f t="shared" si="13"/>
        <v>21</v>
      </c>
      <c r="N35" s="110">
        <f t="shared" si="14"/>
        <v>10</v>
      </c>
      <c r="O35" s="63">
        <v>430</v>
      </c>
      <c r="P35" s="40">
        <v>1627</v>
      </c>
      <c r="Q35" s="64">
        <f t="shared" si="7"/>
        <v>2057</v>
      </c>
      <c r="R35" s="74">
        <f t="shared" si="8"/>
        <v>-6</v>
      </c>
      <c r="S35" s="110">
        <f t="shared" si="0"/>
        <v>-10</v>
      </c>
      <c r="T35" s="63">
        <v>432</v>
      </c>
      <c r="U35" s="40">
        <v>1643</v>
      </c>
      <c r="V35" s="64">
        <f t="shared" si="9"/>
        <v>2075</v>
      </c>
      <c r="W35" s="74">
        <f t="shared" si="10"/>
        <v>18</v>
      </c>
      <c r="X35" s="63">
        <v>433</v>
      </c>
      <c r="Y35" s="40">
        <v>1640</v>
      </c>
      <c r="Z35" s="64">
        <f t="shared" si="11"/>
        <v>2073</v>
      </c>
      <c r="AA35" s="74">
        <f t="shared" si="15"/>
        <v>-2</v>
      </c>
      <c r="AB35" s="110">
        <f t="shared" si="16"/>
        <v>1</v>
      </c>
      <c r="AC35" s="110">
        <f t="shared" si="2"/>
        <v>3</v>
      </c>
    </row>
    <row r="36" spans="1:29" ht="16.5" customHeight="1">
      <c r="A36" s="17" t="s">
        <v>74</v>
      </c>
      <c r="B36" s="63">
        <v>529</v>
      </c>
      <c r="C36" s="44">
        <v>1850</v>
      </c>
      <c r="D36" s="71">
        <f t="shared" si="3"/>
        <v>2379</v>
      </c>
      <c r="E36" s="63">
        <v>514</v>
      </c>
      <c r="F36" s="40">
        <v>1890</v>
      </c>
      <c r="G36" s="64">
        <f t="shared" si="12"/>
        <v>2404</v>
      </c>
      <c r="H36" s="74">
        <f t="shared" si="4"/>
        <v>25</v>
      </c>
      <c r="I36" s="90">
        <f t="shared" si="17"/>
        <v>-15</v>
      </c>
      <c r="J36" s="63">
        <v>549</v>
      </c>
      <c r="K36" s="40">
        <v>1889</v>
      </c>
      <c r="L36" s="64">
        <f t="shared" si="18"/>
        <v>2438</v>
      </c>
      <c r="M36" s="74">
        <f t="shared" si="13"/>
        <v>34</v>
      </c>
      <c r="N36" s="110">
        <f t="shared" si="14"/>
        <v>35</v>
      </c>
      <c r="O36" s="63">
        <v>516</v>
      </c>
      <c r="P36" s="40">
        <v>1889</v>
      </c>
      <c r="Q36" s="64">
        <f t="shared" si="7"/>
        <v>2405</v>
      </c>
      <c r="R36" s="74">
        <f t="shared" si="8"/>
        <v>-33</v>
      </c>
      <c r="S36" s="110">
        <f t="shared" si="0"/>
        <v>-33</v>
      </c>
      <c r="T36" s="63">
        <v>528</v>
      </c>
      <c r="U36" s="40">
        <v>1889</v>
      </c>
      <c r="V36" s="64">
        <f t="shared" si="9"/>
        <v>2417</v>
      </c>
      <c r="W36" s="74">
        <f t="shared" si="10"/>
        <v>12</v>
      </c>
      <c r="X36" s="63">
        <v>518</v>
      </c>
      <c r="Y36" s="40">
        <v>1889</v>
      </c>
      <c r="Z36" s="64">
        <f t="shared" si="11"/>
        <v>2407</v>
      </c>
      <c r="AA36" s="74">
        <f t="shared" si="15"/>
        <v>-10</v>
      </c>
      <c r="AB36" s="110">
        <f t="shared" si="16"/>
        <v>-10</v>
      </c>
      <c r="AC36" s="110">
        <f t="shared" si="2"/>
        <v>4</v>
      </c>
    </row>
    <row r="37" spans="1:29" ht="16.5" customHeight="1">
      <c r="A37" s="17" t="s">
        <v>70</v>
      </c>
      <c r="B37" s="63">
        <v>183</v>
      </c>
      <c r="C37" s="44">
        <v>1193</v>
      </c>
      <c r="D37" s="71">
        <f t="shared" si="3"/>
        <v>1376</v>
      </c>
      <c r="E37" s="63">
        <v>180</v>
      </c>
      <c r="F37" s="40">
        <v>1214</v>
      </c>
      <c r="G37" s="64">
        <f t="shared" si="12"/>
        <v>1394</v>
      </c>
      <c r="H37" s="74">
        <f t="shared" si="4"/>
        <v>18</v>
      </c>
      <c r="I37" s="90">
        <f t="shared" si="17"/>
        <v>-3</v>
      </c>
      <c r="J37" s="63">
        <v>177</v>
      </c>
      <c r="K37" s="40">
        <v>1220</v>
      </c>
      <c r="L37" s="64">
        <f t="shared" si="18"/>
        <v>1397</v>
      </c>
      <c r="M37" s="74">
        <f t="shared" si="13"/>
        <v>3</v>
      </c>
      <c r="N37" s="110">
        <f t="shared" si="14"/>
        <v>-3</v>
      </c>
      <c r="O37" s="63">
        <v>182</v>
      </c>
      <c r="P37" s="40">
        <v>1234</v>
      </c>
      <c r="Q37" s="64">
        <f t="shared" si="7"/>
        <v>1416</v>
      </c>
      <c r="R37" s="74">
        <f t="shared" si="8"/>
        <v>19</v>
      </c>
      <c r="S37" s="110">
        <f t="shared" si="0"/>
        <v>5</v>
      </c>
      <c r="T37" s="63">
        <v>185</v>
      </c>
      <c r="U37" s="40">
        <v>1233</v>
      </c>
      <c r="V37" s="64">
        <f t="shared" si="9"/>
        <v>1418</v>
      </c>
      <c r="W37" s="74">
        <f t="shared" si="10"/>
        <v>2</v>
      </c>
      <c r="X37" s="63">
        <v>181</v>
      </c>
      <c r="Y37" s="40">
        <v>1235</v>
      </c>
      <c r="Z37" s="64">
        <f t="shared" si="11"/>
        <v>1416</v>
      </c>
      <c r="AA37" s="74">
        <f t="shared" si="15"/>
        <v>-2</v>
      </c>
      <c r="AB37" s="110">
        <f t="shared" si="16"/>
        <v>-4</v>
      </c>
      <c r="AC37" s="110">
        <f t="shared" si="2"/>
        <v>1</v>
      </c>
    </row>
    <row r="38" spans="1:29" ht="16.5" customHeight="1">
      <c r="A38" s="17" t="s">
        <v>85</v>
      </c>
      <c r="B38" s="63">
        <v>87</v>
      </c>
      <c r="C38" s="44">
        <v>265</v>
      </c>
      <c r="D38" s="71">
        <f t="shared" si="3"/>
        <v>352</v>
      </c>
      <c r="E38" s="63">
        <v>94</v>
      </c>
      <c r="F38" s="40">
        <v>260</v>
      </c>
      <c r="G38" s="64">
        <f t="shared" si="12"/>
        <v>354</v>
      </c>
      <c r="H38" s="74">
        <f t="shared" si="4"/>
        <v>2</v>
      </c>
      <c r="I38" s="90">
        <f t="shared" si="17"/>
        <v>7</v>
      </c>
      <c r="J38" s="63">
        <v>97</v>
      </c>
      <c r="K38" s="40">
        <v>269</v>
      </c>
      <c r="L38" s="64">
        <f t="shared" si="18"/>
        <v>366</v>
      </c>
      <c r="M38" s="74">
        <f t="shared" si="13"/>
        <v>12</v>
      </c>
      <c r="N38" s="110">
        <f t="shared" si="14"/>
        <v>3</v>
      </c>
      <c r="O38" s="63">
        <v>97</v>
      </c>
      <c r="P38" s="40">
        <v>266</v>
      </c>
      <c r="Q38" s="64">
        <f t="shared" si="7"/>
        <v>363</v>
      </c>
      <c r="R38" s="74">
        <f t="shared" si="8"/>
        <v>-3</v>
      </c>
      <c r="S38" s="110">
        <f t="shared" si="0"/>
        <v>0</v>
      </c>
      <c r="T38" s="63">
        <v>94</v>
      </c>
      <c r="U38" s="40">
        <v>274</v>
      </c>
      <c r="V38" s="64">
        <f t="shared" si="9"/>
        <v>368</v>
      </c>
      <c r="W38" s="74">
        <f t="shared" si="10"/>
        <v>5</v>
      </c>
      <c r="X38" s="63">
        <v>98</v>
      </c>
      <c r="Y38" s="40">
        <v>271</v>
      </c>
      <c r="Z38" s="64">
        <f t="shared" si="11"/>
        <v>369</v>
      </c>
      <c r="AA38" s="74">
        <f t="shared" si="15"/>
        <v>1</v>
      </c>
      <c r="AB38" s="110">
        <f t="shared" si="16"/>
        <v>4</v>
      </c>
      <c r="AC38" s="110">
        <f t="shared" si="2"/>
        <v>4</v>
      </c>
    </row>
    <row r="39" spans="1:29" ht="16.5" customHeight="1">
      <c r="A39" s="17" t="s">
        <v>32</v>
      </c>
      <c r="B39" s="63">
        <v>6921</v>
      </c>
      <c r="C39" s="44">
        <v>31030</v>
      </c>
      <c r="D39" s="71">
        <f t="shared" si="3"/>
        <v>37951</v>
      </c>
      <c r="E39" s="63">
        <v>6723</v>
      </c>
      <c r="F39" s="40">
        <v>31211</v>
      </c>
      <c r="G39" s="64">
        <f t="shared" si="12"/>
        <v>37934</v>
      </c>
      <c r="H39" s="74">
        <f t="shared" si="4"/>
        <v>-17</v>
      </c>
      <c r="I39" s="90">
        <f t="shared" si="17"/>
        <v>-198</v>
      </c>
      <c r="J39" s="63">
        <v>6818</v>
      </c>
      <c r="K39" s="40">
        <v>31659</v>
      </c>
      <c r="L39" s="64">
        <f t="shared" si="18"/>
        <v>38477</v>
      </c>
      <c r="M39" s="74">
        <f t="shared" si="13"/>
        <v>543</v>
      </c>
      <c r="N39" s="110">
        <f t="shared" si="14"/>
        <v>95</v>
      </c>
      <c r="O39" s="63">
        <v>6782</v>
      </c>
      <c r="P39" s="40">
        <v>31693</v>
      </c>
      <c r="Q39" s="64">
        <f t="shared" si="7"/>
        <v>38475</v>
      </c>
      <c r="R39" s="74">
        <f t="shared" si="8"/>
        <v>-2</v>
      </c>
      <c r="S39" s="110">
        <f t="shared" si="0"/>
        <v>-36</v>
      </c>
      <c r="T39" s="63">
        <v>6897</v>
      </c>
      <c r="U39" s="40">
        <v>32046</v>
      </c>
      <c r="V39" s="64">
        <f t="shared" si="9"/>
        <v>38943</v>
      </c>
      <c r="W39" s="74">
        <f t="shared" si="10"/>
        <v>468</v>
      </c>
      <c r="X39" s="63">
        <v>6885</v>
      </c>
      <c r="Y39" s="40">
        <v>32160</v>
      </c>
      <c r="Z39" s="64">
        <f t="shared" si="11"/>
        <v>39045</v>
      </c>
      <c r="AA39" s="74">
        <f t="shared" si="15"/>
        <v>102</v>
      </c>
      <c r="AB39" s="110">
        <f t="shared" si="16"/>
        <v>-12</v>
      </c>
      <c r="AC39" s="110">
        <f t="shared" si="2"/>
        <v>162</v>
      </c>
    </row>
    <row r="40" spans="1:29" ht="16.5" customHeight="1">
      <c r="A40" s="17" t="s">
        <v>19</v>
      </c>
      <c r="B40" s="63">
        <v>584</v>
      </c>
      <c r="C40" s="44">
        <v>1934</v>
      </c>
      <c r="D40" s="71">
        <f t="shared" si="3"/>
        <v>2518</v>
      </c>
      <c r="E40" s="63">
        <v>531</v>
      </c>
      <c r="F40" s="40">
        <v>1978</v>
      </c>
      <c r="G40" s="64">
        <f t="shared" si="12"/>
        <v>2509</v>
      </c>
      <c r="H40" s="74">
        <f t="shared" si="4"/>
        <v>-9</v>
      </c>
      <c r="I40" s="90">
        <f t="shared" si="17"/>
        <v>-53</v>
      </c>
      <c r="J40" s="63">
        <v>544</v>
      </c>
      <c r="K40" s="40">
        <v>1977</v>
      </c>
      <c r="L40" s="64">
        <f t="shared" si="18"/>
        <v>2521</v>
      </c>
      <c r="M40" s="74">
        <f t="shared" si="13"/>
        <v>12</v>
      </c>
      <c r="N40" s="110">
        <f t="shared" si="14"/>
        <v>13</v>
      </c>
      <c r="O40" s="63">
        <v>532</v>
      </c>
      <c r="P40" s="40">
        <v>1975</v>
      </c>
      <c r="Q40" s="64">
        <f t="shared" si="7"/>
        <v>2507</v>
      </c>
      <c r="R40" s="74">
        <f t="shared" si="8"/>
        <v>-14</v>
      </c>
      <c r="S40" s="110">
        <f t="shared" si="0"/>
        <v>-12</v>
      </c>
      <c r="T40" s="63">
        <v>534</v>
      </c>
      <c r="U40" s="40">
        <v>1979</v>
      </c>
      <c r="V40" s="64">
        <f t="shared" si="9"/>
        <v>2513</v>
      </c>
      <c r="W40" s="74">
        <f t="shared" si="10"/>
        <v>6</v>
      </c>
      <c r="X40" s="63">
        <v>519</v>
      </c>
      <c r="Y40" s="40">
        <v>1973</v>
      </c>
      <c r="Z40" s="64">
        <f t="shared" si="11"/>
        <v>2492</v>
      </c>
      <c r="AA40" s="74">
        <f t="shared" si="15"/>
        <v>-21</v>
      </c>
      <c r="AB40" s="110">
        <f t="shared" si="16"/>
        <v>-15</v>
      </c>
      <c r="AC40" s="110">
        <f t="shared" si="2"/>
        <v>-12</v>
      </c>
    </row>
    <row r="41" spans="1:29" ht="16.5" customHeight="1">
      <c r="A41" s="17" t="s">
        <v>20</v>
      </c>
      <c r="B41" s="63">
        <v>63</v>
      </c>
      <c r="C41" s="44">
        <v>61</v>
      </c>
      <c r="D41" s="71">
        <f t="shared" si="3"/>
        <v>124</v>
      </c>
      <c r="E41" s="63">
        <v>72</v>
      </c>
      <c r="F41" s="40">
        <v>59</v>
      </c>
      <c r="G41" s="64">
        <f t="shared" si="12"/>
        <v>131</v>
      </c>
      <c r="H41" s="74">
        <f t="shared" si="4"/>
        <v>7</v>
      </c>
      <c r="I41" s="90">
        <f t="shared" si="17"/>
        <v>9</v>
      </c>
      <c r="J41" s="63">
        <v>74</v>
      </c>
      <c r="K41" s="40">
        <v>61</v>
      </c>
      <c r="L41" s="64">
        <f t="shared" si="18"/>
        <v>135</v>
      </c>
      <c r="M41" s="74">
        <f t="shared" si="13"/>
        <v>4</v>
      </c>
      <c r="N41" s="110">
        <f t="shared" si="14"/>
        <v>2</v>
      </c>
      <c r="O41" s="63">
        <v>83</v>
      </c>
      <c r="P41" s="40">
        <v>59</v>
      </c>
      <c r="Q41" s="64">
        <f t="shared" si="7"/>
        <v>142</v>
      </c>
      <c r="R41" s="74">
        <f t="shared" si="8"/>
        <v>7</v>
      </c>
      <c r="S41" s="110">
        <f t="shared" si="0"/>
        <v>9</v>
      </c>
      <c r="T41" s="63">
        <v>84</v>
      </c>
      <c r="U41" s="40">
        <v>59</v>
      </c>
      <c r="V41" s="64">
        <f t="shared" si="9"/>
        <v>143</v>
      </c>
      <c r="W41" s="74">
        <f t="shared" si="10"/>
        <v>1</v>
      </c>
      <c r="X41" s="63">
        <v>85</v>
      </c>
      <c r="Y41" s="40">
        <v>59</v>
      </c>
      <c r="Z41" s="64">
        <f t="shared" si="11"/>
        <v>144</v>
      </c>
      <c r="AA41" s="74">
        <f t="shared" si="15"/>
        <v>1</v>
      </c>
      <c r="AB41" s="110">
        <f t="shared" si="16"/>
        <v>1</v>
      </c>
      <c r="AC41" s="110">
        <f t="shared" si="2"/>
        <v>13</v>
      </c>
    </row>
    <row r="42" spans="1:29" ht="16.5" customHeight="1">
      <c r="A42" s="17" t="s">
        <v>76</v>
      </c>
      <c r="B42" s="63">
        <v>82</v>
      </c>
      <c r="C42" s="44">
        <v>399</v>
      </c>
      <c r="D42" s="71">
        <f t="shared" si="3"/>
        <v>481</v>
      </c>
      <c r="E42" s="63">
        <v>86</v>
      </c>
      <c r="F42" s="40">
        <v>412</v>
      </c>
      <c r="G42" s="64">
        <f t="shared" si="12"/>
        <v>498</v>
      </c>
      <c r="H42" s="74">
        <f t="shared" si="4"/>
        <v>17</v>
      </c>
      <c r="I42" s="90">
        <f t="shared" si="17"/>
        <v>4</v>
      </c>
      <c r="J42" s="63">
        <v>84</v>
      </c>
      <c r="K42" s="40">
        <v>398</v>
      </c>
      <c r="L42" s="64">
        <f t="shared" si="18"/>
        <v>482</v>
      </c>
      <c r="M42" s="74">
        <f t="shared" si="13"/>
        <v>-16</v>
      </c>
      <c r="N42" s="110">
        <f t="shared" si="14"/>
        <v>-2</v>
      </c>
      <c r="O42" s="63">
        <v>63</v>
      </c>
      <c r="P42" s="40">
        <v>349</v>
      </c>
      <c r="Q42" s="64">
        <f t="shared" si="7"/>
        <v>412</v>
      </c>
      <c r="R42" s="74">
        <f t="shared" si="8"/>
        <v>-70</v>
      </c>
      <c r="S42" s="110">
        <f t="shared" si="0"/>
        <v>-21</v>
      </c>
      <c r="T42" s="63">
        <v>66</v>
      </c>
      <c r="U42" s="40">
        <v>349</v>
      </c>
      <c r="V42" s="64">
        <f t="shared" si="9"/>
        <v>415</v>
      </c>
      <c r="W42" s="74">
        <f t="shared" si="10"/>
        <v>3</v>
      </c>
      <c r="X42" s="63">
        <v>67</v>
      </c>
      <c r="Y42" s="40">
        <v>346</v>
      </c>
      <c r="Z42" s="64">
        <f t="shared" si="11"/>
        <v>413</v>
      </c>
      <c r="AA42" s="74">
        <f t="shared" si="15"/>
        <v>-2</v>
      </c>
      <c r="AB42" s="110">
        <f t="shared" si="16"/>
        <v>1</v>
      </c>
      <c r="AC42" s="110">
        <f t="shared" si="2"/>
        <v>-19</v>
      </c>
    </row>
    <row r="43" spans="1:29" ht="16.5" customHeight="1">
      <c r="A43" s="17" t="s">
        <v>21</v>
      </c>
      <c r="B43" s="63">
        <v>377</v>
      </c>
      <c r="C43" s="44">
        <v>1594</v>
      </c>
      <c r="D43" s="71">
        <f t="shared" si="3"/>
        <v>1971</v>
      </c>
      <c r="E43" s="63">
        <v>350</v>
      </c>
      <c r="F43" s="40">
        <v>1638</v>
      </c>
      <c r="G43" s="64">
        <f t="shared" si="12"/>
        <v>1988</v>
      </c>
      <c r="H43" s="74">
        <f t="shared" si="4"/>
        <v>17</v>
      </c>
      <c r="I43" s="90">
        <f t="shared" si="17"/>
        <v>-27</v>
      </c>
      <c r="J43" s="63">
        <v>353</v>
      </c>
      <c r="K43" s="40">
        <v>1654</v>
      </c>
      <c r="L43" s="64">
        <f t="shared" si="18"/>
        <v>2007</v>
      </c>
      <c r="M43" s="74">
        <f t="shared" si="13"/>
        <v>19</v>
      </c>
      <c r="N43" s="110">
        <f t="shared" si="14"/>
        <v>3</v>
      </c>
      <c r="O43" s="63">
        <v>340</v>
      </c>
      <c r="P43" s="40">
        <v>1667</v>
      </c>
      <c r="Q43" s="64">
        <f t="shared" si="7"/>
        <v>2007</v>
      </c>
      <c r="R43" s="74">
        <f t="shared" si="8"/>
        <v>0</v>
      </c>
      <c r="S43" s="110">
        <f aca="true" t="shared" si="19" ref="S43:S74">O43-J43</f>
        <v>-13</v>
      </c>
      <c r="T43" s="63">
        <v>349</v>
      </c>
      <c r="U43" s="40">
        <v>1661</v>
      </c>
      <c r="V43" s="64">
        <f t="shared" si="9"/>
        <v>2010</v>
      </c>
      <c r="W43" s="74">
        <f t="shared" si="10"/>
        <v>3</v>
      </c>
      <c r="X43" s="63">
        <v>342</v>
      </c>
      <c r="Y43" s="40">
        <v>1661</v>
      </c>
      <c r="Z43" s="64">
        <f t="shared" si="11"/>
        <v>2003</v>
      </c>
      <c r="AA43" s="74">
        <f t="shared" si="15"/>
        <v>-7</v>
      </c>
      <c r="AB43" s="110">
        <f t="shared" si="16"/>
        <v>-7</v>
      </c>
      <c r="AC43" s="110">
        <f t="shared" si="2"/>
        <v>-8</v>
      </c>
    </row>
    <row r="44" spans="1:29" ht="16.5" customHeight="1">
      <c r="A44" s="17" t="s">
        <v>22</v>
      </c>
      <c r="B44" s="63">
        <v>410</v>
      </c>
      <c r="C44" s="44">
        <v>1016</v>
      </c>
      <c r="D44" s="71">
        <f t="shared" si="3"/>
        <v>1426</v>
      </c>
      <c r="E44" s="63">
        <v>396</v>
      </c>
      <c r="F44" s="40">
        <v>1034</v>
      </c>
      <c r="G44" s="64">
        <f t="shared" si="12"/>
        <v>1430</v>
      </c>
      <c r="H44" s="74">
        <f t="shared" si="4"/>
        <v>4</v>
      </c>
      <c r="I44" s="90">
        <f t="shared" si="17"/>
        <v>-14</v>
      </c>
      <c r="J44" s="63">
        <v>400</v>
      </c>
      <c r="K44" s="40">
        <v>1046</v>
      </c>
      <c r="L44" s="64">
        <f t="shared" si="18"/>
        <v>1446</v>
      </c>
      <c r="M44" s="74">
        <f t="shared" si="13"/>
        <v>16</v>
      </c>
      <c r="N44" s="110">
        <f t="shared" si="14"/>
        <v>4</v>
      </c>
      <c r="O44" s="63">
        <v>402</v>
      </c>
      <c r="P44" s="40">
        <v>1051</v>
      </c>
      <c r="Q44" s="64">
        <f t="shared" si="7"/>
        <v>1453</v>
      </c>
      <c r="R44" s="74">
        <f t="shared" si="8"/>
        <v>7</v>
      </c>
      <c r="S44" s="110">
        <f t="shared" si="19"/>
        <v>2</v>
      </c>
      <c r="T44" s="63">
        <v>406</v>
      </c>
      <c r="U44" s="40">
        <v>1060</v>
      </c>
      <c r="V44" s="64">
        <f t="shared" si="9"/>
        <v>1466</v>
      </c>
      <c r="W44" s="74">
        <f t="shared" si="10"/>
        <v>13</v>
      </c>
      <c r="X44" s="63">
        <v>404</v>
      </c>
      <c r="Y44" s="40">
        <v>1054</v>
      </c>
      <c r="Z44" s="64">
        <f t="shared" si="11"/>
        <v>1458</v>
      </c>
      <c r="AA44" s="74">
        <f t="shared" si="15"/>
        <v>-8</v>
      </c>
      <c r="AB44" s="110">
        <f t="shared" si="16"/>
        <v>-2</v>
      </c>
      <c r="AC44" s="110">
        <f t="shared" si="2"/>
        <v>8</v>
      </c>
    </row>
    <row r="45" spans="1:29" ht="16.5" customHeight="1">
      <c r="A45" s="17" t="s">
        <v>23</v>
      </c>
      <c r="B45" s="63">
        <v>176</v>
      </c>
      <c r="C45" s="44">
        <v>440</v>
      </c>
      <c r="D45" s="71">
        <f t="shared" si="3"/>
        <v>616</v>
      </c>
      <c r="E45" s="63">
        <v>181</v>
      </c>
      <c r="F45" s="40">
        <v>438</v>
      </c>
      <c r="G45" s="64">
        <f t="shared" si="12"/>
        <v>619</v>
      </c>
      <c r="H45" s="74">
        <f t="shared" si="4"/>
        <v>3</v>
      </c>
      <c r="I45" s="90">
        <f t="shared" si="17"/>
        <v>5</v>
      </c>
      <c r="J45" s="63">
        <v>184</v>
      </c>
      <c r="K45" s="40">
        <v>439</v>
      </c>
      <c r="L45" s="64">
        <f t="shared" si="18"/>
        <v>623</v>
      </c>
      <c r="M45" s="74">
        <f t="shared" si="13"/>
        <v>4</v>
      </c>
      <c r="N45" s="110">
        <f t="shared" si="14"/>
        <v>3</v>
      </c>
      <c r="O45" s="63">
        <v>178</v>
      </c>
      <c r="P45" s="40">
        <v>441</v>
      </c>
      <c r="Q45" s="64">
        <f t="shared" si="7"/>
        <v>619</v>
      </c>
      <c r="R45" s="74">
        <f t="shared" si="8"/>
        <v>-4</v>
      </c>
      <c r="S45" s="110">
        <f t="shared" si="19"/>
        <v>-6</v>
      </c>
      <c r="T45" s="63">
        <v>179</v>
      </c>
      <c r="U45" s="40">
        <v>441</v>
      </c>
      <c r="V45" s="64">
        <f t="shared" si="9"/>
        <v>620</v>
      </c>
      <c r="W45" s="74">
        <f t="shared" si="10"/>
        <v>1</v>
      </c>
      <c r="X45" s="63">
        <v>174</v>
      </c>
      <c r="Y45" s="40">
        <v>441</v>
      </c>
      <c r="Z45" s="64">
        <f t="shared" si="11"/>
        <v>615</v>
      </c>
      <c r="AA45" s="74">
        <f t="shared" si="15"/>
        <v>-5</v>
      </c>
      <c r="AB45" s="110">
        <f t="shared" si="16"/>
        <v>-5</v>
      </c>
      <c r="AC45" s="110">
        <f t="shared" si="2"/>
        <v>-7</v>
      </c>
    </row>
    <row r="46" spans="1:29" ht="16.5" customHeight="1">
      <c r="A46" s="17" t="s">
        <v>48</v>
      </c>
      <c r="B46" s="63">
        <v>307</v>
      </c>
      <c r="C46" s="44">
        <v>1163</v>
      </c>
      <c r="D46" s="71">
        <f t="shared" si="3"/>
        <v>1470</v>
      </c>
      <c r="E46" s="63">
        <v>331</v>
      </c>
      <c r="F46" s="40">
        <v>1176</v>
      </c>
      <c r="G46" s="64">
        <f t="shared" si="12"/>
        <v>1507</v>
      </c>
      <c r="H46" s="74">
        <f t="shared" si="4"/>
        <v>37</v>
      </c>
      <c r="I46" s="90">
        <f t="shared" si="17"/>
        <v>24</v>
      </c>
      <c r="J46" s="63">
        <v>334</v>
      </c>
      <c r="K46" s="40">
        <v>1190</v>
      </c>
      <c r="L46" s="64">
        <f t="shared" si="18"/>
        <v>1524</v>
      </c>
      <c r="M46" s="74">
        <f t="shared" si="13"/>
        <v>17</v>
      </c>
      <c r="N46" s="110">
        <f t="shared" si="14"/>
        <v>3</v>
      </c>
      <c r="O46" s="63">
        <v>336</v>
      </c>
      <c r="P46" s="40">
        <v>1208</v>
      </c>
      <c r="Q46" s="64">
        <f t="shared" si="7"/>
        <v>1544</v>
      </c>
      <c r="R46" s="74">
        <f t="shared" si="8"/>
        <v>20</v>
      </c>
      <c r="S46" s="110">
        <f t="shared" si="19"/>
        <v>2</v>
      </c>
      <c r="T46" s="63">
        <v>343</v>
      </c>
      <c r="U46" s="40">
        <v>1216</v>
      </c>
      <c r="V46" s="64">
        <f t="shared" si="9"/>
        <v>1559</v>
      </c>
      <c r="W46" s="74">
        <f t="shared" si="10"/>
        <v>15</v>
      </c>
      <c r="X46" s="63">
        <v>348</v>
      </c>
      <c r="Y46" s="40">
        <v>1208</v>
      </c>
      <c r="Z46" s="64">
        <f t="shared" si="11"/>
        <v>1556</v>
      </c>
      <c r="AA46" s="74">
        <f t="shared" si="15"/>
        <v>-3</v>
      </c>
      <c r="AB46" s="110">
        <f t="shared" si="16"/>
        <v>5</v>
      </c>
      <c r="AC46" s="110">
        <f t="shared" si="2"/>
        <v>17</v>
      </c>
    </row>
    <row r="47" spans="1:29" ht="16.5" customHeight="1">
      <c r="A47" s="17" t="s">
        <v>77</v>
      </c>
      <c r="B47" s="63">
        <v>409</v>
      </c>
      <c r="C47" s="44">
        <v>1906</v>
      </c>
      <c r="D47" s="71">
        <f aca="true" t="shared" si="20" ref="D47:D79">B47+C47</f>
        <v>2315</v>
      </c>
      <c r="E47" s="63">
        <v>428</v>
      </c>
      <c r="F47" s="40">
        <v>1922</v>
      </c>
      <c r="G47" s="64">
        <f t="shared" si="12"/>
        <v>2350</v>
      </c>
      <c r="H47" s="74">
        <f aca="true" t="shared" si="21" ref="H47:H69">G47-D47</f>
        <v>35</v>
      </c>
      <c r="I47" s="90">
        <f t="shared" si="17"/>
        <v>19</v>
      </c>
      <c r="J47" s="63">
        <v>444</v>
      </c>
      <c r="K47" s="40">
        <v>1930</v>
      </c>
      <c r="L47" s="64">
        <f t="shared" si="18"/>
        <v>2374</v>
      </c>
      <c r="M47" s="74">
        <f t="shared" si="13"/>
        <v>24</v>
      </c>
      <c r="N47" s="110">
        <f t="shared" si="14"/>
        <v>16</v>
      </c>
      <c r="O47" s="63">
        <v>441</v>
      </c>
      <c r="P47" s="40">
        <v>1935</v>
      </c>
      <c r="Q47" s="64">
        <f t="shared" si="7"/>
        <v>2376</v>
      </c>
      <c r="R47" s="74">
        <f aca="true" t="shared" si="22" ref="R47:R78">Q47-L47</f>
        <v>2</v>
      </c>
      <c r="S47" s="110">
        <f t="shared" si="19"/>
        <v>-3</v>
      </c>
      <c r="T47" s="63">
        <v>458</v>
      </c>
      <c r="U47" s="40">
        <v>1939</v>
      </c>
      <c r="V47" s="64">
        <f t="shared" si="9"/>
        <v>2397</v>
      </c>
      <c r="W47" s="74">
        <f aca="true" t="shared" si="23" ref="W47:W78">V47-Q47</f>
        <v>21</v>
      </c>
      <c r="X47" s="63">
        <v>481</v>
      </c>
      <c r="Y47" s="40">
        <v>1970</v>
      </c>
      <c r="Z47" s="64">
        <f t="shared" si="11"/>
        <v>2451</v>
      </c>
      <c r="AA47" s="74">
        <f t="shared" si="15"/>
        <v>54</v>
      </c>
      <c r="AB47" s="110">
        <f t="shared" si="16"/>
        <v>23</v>
      </c>
      <c r="AC47" s="110">
        <f t="shared" si="2"/>
        <v>53</v>
      </c>
    </row>
    <row r="48" spans="1:29" ht="16.5" customHeight="1">
      <c r="A48" s="17" t="s">
        <v>44</v>
      </c>
      <c r="B48" s="63">
        <v>185</v>
      </c>
      <c r="C48" s="44">
        <v>469</v>
      </c>
      <c r="D48" s="71">
        <f t="shared" si="20"/>
        <v>654</v>
      </c>
      <c r="E48" s="63">
        <v>165</v>
      </c>
      <c r="F48" s="40">
        <v>475</v>
      </c>
      <c r="G48" s="64">
        <f t="shared" si="12"/>
        <v>640</v>
      </c>
      <c r="H48" s="74">
        <f t="shared" si="21"/>
        <v>-14</v>
      </c>
      <c r="I48" s="90">
        <f t="shared" si="17"/>
        <v>-20</v>
      </c>
      <c r="J48" s="63">
        <v>164</v>
      </c>
      <c r="K48" s="40">
        <v>486</v>
      </c>
      <c r="L48" s="64">
        <f t="shared" si="18"/>
        <v>650</v>
      </c>
      <c r="M48" s="74">
        <f t="shared" si="13"/>
        <v>10</v>
      </c>
      <c r="N48" s="110">
        <f t="shared" si="14"/>
        <v>-1</v>
      </c>
      <c r="O48" s="63">
        <v>165</v>
      </c>
      <c r="P48" s="40">
        <v>498</v>
      </c>
      <c r="Q48" s="64">
        <f t="shared" si="7"/>
        <v>663</v>
      </c>
      <c r="R48" s="74">
        <f t="shared" si="22"/>
        <v>13</v>
      </c>
      <c r="S48" s="110">
        <f t="shared" si="19"/>
        <v>1</v>
      </c>
      <c r="T48" s="63">
        <v>172</v>
      </c>
      <c r="U48" s="40">
        <v>499</v>
      </c>
      <c r="V48" s="64">
        <f t="shared" si="9"/>
        <v>671</v>
      </c>
      <c r="W48" s="74">
        <f t="shared" si="23"/>
        <v>8</v>
      </c>
      <c r="X48" s="63">
        <v>175</v>
      </c>
      <c r="Y48" s="40">
        <v>502</v>
      </c>
      <c r="Z48" s="64">
        <f t="shared" si="11"/>
        <v>677</v>
      </c>
      <c r="AA48" s="74">
        <f t="shared" si="15"/>
        <v>6</v>
      </c>
      <c r="AB48" s="110">
        <f t="shared" si="16"/>
        <v>3</v>
      </c>
      <c r="AC48" s="110">
        <f t="shared" si="2"/>
        <v>10</v>
      </c>
    </row>
    <row r="49" spans="1:29" ht="16.5" customHeight="1">
      <c r="A49" s="17" t="s">
        <v>45</v>
      </c>
      <c r="B49" s="63">
        <v>139</v>
      </c>
      <c r="C49" s="44">
        <v>588</v>
      </c>
      <c r="D49" s="71">
        <f t="shared" si="20"/>
        <v>727</v>
      </c>
      <c r="E49" s="63">
        <v>140</v>
      </c>
      <c r="F49" s="40">
        <v>601</v>
      </c>
      <c r="G49" s="64">
        <f t="shared" si="12"/>
        <v>741</v>
      </c>
      <c r="H49" s="74">
        <f t="shared" si="21"/>
        <v>14</v>
      </c>
      <c r="I49" s="90">
        <f t="shared" si="17"/>
        <v>1</v>
      </c>
      <c r="J49" s="63">
        <v>143</v>
      </c>
      <c r="K49" s="40">
        <v>609</v>
      </c>
      <c r="L49" s="64">
        <f t="shared" si="18"/>
        <v>752</v>
      </c>
      <c r="M49" s="74">
        <f t="shared" si="13"/>
        <v>11</v>
      </c>
      <c r="N49" s="110">
        <f t="shared" si="14"/>
        <v>3</v>
      </c>
      <c r="O49" s="63">
        <v>143</v>
      </c>
      <c r="P49" s="40">
        <v>609</v>
      </c>
      <c r="Q49" s="64">
        <f t="shared" si="7"/>
        <v>752</v>
      </c>
      <c r="R49" s="74">
        <f t="shared" si="22"/>
        <v>0</v>
      </c>
      <c r="S49" s="110">
        <f t="shared" si="19"/>
        <v>0</v>
      </c>
      <c r="T49" s="63">
        <v>146</v>
      </c>
      <c r="U49" s="40">
        <v>610</v>
      </c>
      <c r="V49" s="64">
        <f t="shared" si="9"/>
        <v>756</v>
      </c>
      <c r="W49" s="74">
        <f t="shared" si="23"/>
        <v>4</v>
      </c>
      <c r="X49" s="63">
        <v>143</v>
      </c>
      <c r="Y49" s="40">
        <v>607</v>
      </c>
      <c r="Z49" s="64">
        <f t="shared" si="11"/>
        <v>750</v>
      </c>
      <c r="AA49" s="74">
        <f t="shared" si="15"/>
        <v>-6</v>
      </c>
      <c r="AB49" s="110">
        <f t="shared" si="16"/>
        <v>-3</v>
      </c>
      <c r="AC49" s="110">
        <f t="shared" si="2"/>
        <v>3</v>
      </c>
    </row>
    <row r="50" spans="1:29" ht="16.5" customHeight="1">
      <c r="A50" s="17" t="s">
        <v>52</v>
      </c>
      <c r="B50" s="63">
        <v>211</v>
      </c>
      <c r="C50" s="44">
        <v>778</v>
      </c>
      <c r="D50" s="71">
        <f t="shared" si="20"/>
        <v>989</v>
      </c>
      <c r="E50" s="63">
        <v>206</v>
      </c>
      <c r="F50" s="40">
        <v>798</v>
      </c>
      <c r="G50" s="64">
        <f t="shared" si="12"/>
        <v>1004</v>
      </c>
      <c r="H50" s="74">
        <f t="shared" si="21"/>
        <v>15</v>
      </c>
      <c r="I50" s="90">
        <f t="shared" si="17"/>
        <v>-5</v>
      </c>
      <c r="J50" s="63">
        <v>211</v>
      </c>
      <c r="K50" s="40">
        <v>811</v>
      </c>
      <c r="L50" s="64">
        <f t="shared" si="18"/>
        <v>1022</v>
      </c>
      <c r="M50" s="74">
        <f t="shared" si="13"/>
        <v>18</v>
      </c>
      <c r="N50" s="110">
        <f t="shared" si="14"/>
        <v>5</v>
      </c>
      <c r="O50" s="63">
        <v>220</v>
      </c>
      <c r="P50" s="40">
        <v>811</v>
      </c>
      <c r="Q50" s="64">
        <f t="shared" si="7"/>
        <v>1031</v>
      </c>
      <c r="R50" s="74">
        <f t="shared" si="22"/>
        <v>9</v>
      </c>
      <c r="S50" s="110">
        <f t="shared" si="19"/>
        <v>9</v>
      </c>
      <c r="T50" s="63">
        <v>220</v>
      </c>
      <c r="U50" s="40">
        <v>819</v>
      </c>
      <c r="V50" s="64">
        <f t="shared" si="9"/>
        <v>1039</v>
      </c>
      <c r="W50" s="74">
        <f t="shared" si="23"/>
        <v>8</v>
      </c>
      <c r="X50" s="63">
        <v>215</v>
      </c>
      <c r="Y50" s="40">
        <v>818</v>
      </c>
      <c r="Z50" s="64">
        <f t="shared" si="11"/>
        <v>1033</v>
      </c>
      <c r="AA50" s="74">
        <f t="shared" si="15"/>
        <v>-6</v>
      </c>
      <c r="AB50" s="110">
        <f t="shared" si="16"/>
        <v>-5</v>
      </c>
      <c r="AC50" s="110">
        <f t="shared" si="2"/>
        <v>9</v>
      </c>
    </row>
    <row r="51" spans="1:29" ht="16.5" customHeight="1">
      <c r="A51" s="17" t="s">
        <v>24</v>
      </c>
      <c r="B51" s="63">
        <v>333</v>
      </c>
      <c r="C51" s="44">
        <v>1318</v>
      </c>
      <c r="D51" s="71">
        <f t="shared" si="20"/>
        <v>1651</v>
      </c>
      <c r="E51" s="63">
        <v>358</v>
      </c>
      <c r="F51" s="40">
        <v>1353</v>
      </c>
      <c r="G51" s="64">
        <f t="shared" si="12"/>
        <v>1711</v>
      </c>
      <c r="H51" s="74">
        <f t="shared" si="21"/>
        <v>60</v>
      </c>
      <c r="I51" s="90">
        <f t="shared" si="17"/>
        <v>25</v>
      </c>
      <c r="J51" s="63">
        <v>378</v>
      </c>
      <c r="K51" s="40">
        <v>1358</v>
      </c>
      <c r="L51" s="64">
        <f t="shared" si="18"/>
        <v>1736</v>
      </c>
      <c r="M51" s="74">
        <f t="shared" si="13"/>
        <v>25</v>
      </c>
      <c r="N51" s="110">
        <f t="shared" si="14"/>
        <v>20</v>
      </c>
      <c r="O51" s="63">
        <v>392</v>
      </c>
      <c r="P51" s="40">
        <v>1363</v>
      </c>
      <c r="Q51" s="64">
        <f t="shared" si="7"/>
        <v>1755</v>
      </c>
      <c r="R51" s="74">
        <f t="shared" si="22"/>
        <v>19</v>
      </c>
      <c r="S51" s="110">
        <f t="shared" si="19"/>
        <v>14</v>
      </c>
      <c r="T51" s="63">
        <v>406</v>
      </c>
      <c r="U51" s="40">
        <v>1365</v>
      </c>
      <c r="V51" s="64">
        <f t="shared" si="9"/>
        <v>1771</v>
      </c>
      <c r="W51" s="74">
        <f t="shared" si="23"/>
        <v>16</v>
      </c>
      <c r="X51" s="63">
        <v>392</v>
      </c>
      <c r="Y51" s="40">
        <v>1360</v>
      </c>
      <c r="Z51" s="64">
        <f t="shared" si="11"/>
        <v>1752</v>
      </c>
      <c r="AA51" s="74">
        <f t="shared" si="15"/>
        <v>-19</v>
      </c>
      <c r="AB51" s="110">
        <f t="shared" si="16"/>
        <v>-14</v>
      </c>
      <c r="AC51" s="110">
        <f t="shared" si="2"/>
        <v>34</v>
      </c>
    </row>
    <row r="52" spans="1:29" ht="16.5" customHeight="1">
      <c r="A52" s="17" t="s">
        <v>61</v>
      </c>
      <c r="B52" s="63">
        <v>55</v>
      </c>
      <c r="C52" s="44">
        <v>272</v>
      </c>
      <c r="D52" s="71">
        <f t="shared" si="20"/>
        <v>327</v>
      </c>
      <c r="E52" s="63">
        <v>61</v>
      </c>
      <c r="F52" s="40">
        <v>277</v>
      </c>
      <c r="G52" s="64">
        <f t="shared" si="12"/>
        <v>338</v>
      </c>
      <c r="H52" s="74">
        <f t="shared" si="21"/>
        <v>11</v>
      </c>
      <c r="I52" s="90">
        <f t="shared" si="17"/>
        <v>6</v>
      </c>
      <c r="J52" s="63">
        <v>63</v>
      </c>
      <c r="K52" s="40">
        <v>278</v>
      </c>
      <c r="L52" s="64">
        <f t="shared" si="18"/>
        <v>341</v>
      </c>
      <c r="M52" s="74">
        <f t="shared" si="13"/>
        <v>3</v>
      </c>
      <c r="N52" s="110">
        <f t="shared" si="14"/>
        <v>2</v>
      </c>
      <c r="O52" s="63">
        <v>67</v>
      </c>
      <c r="P52" s="40">
        <v>275</v>
      </c>
      <c r="Q52" s="64">
        <f t="shared" si="7"/>
        <v>342</v>
      </c>
      <c r="R52" s="74">
        <f t="shared" si="22"/>
        <v>1</v>
      </c>
      <c r="S52" s="110">
        <f t="shared" si="19"/>
        <v>4</v>
      </c>
      <c r="T52" s="63">
        <v>68</v>
      </c>
      <c r="U52" s="40">
        <v>276</v>
      </c>
      <c r="V52" s="64">
        <f t="shared" si="9"/>
        <v>344</v>
      </c>
      <c r="W52" s="74">
        <f t="shared" si="23"/>
        <v>2</v>
      </c>
      <c r="X52" s="63">
        <v>66</v>
      </c>
      <c r="Y52" s="40">
        <v>276</v>
      </c>
      <c r="Z52" s="64">
        <f t="shared" si="11"/>
        <v>342</v>
      </c>
      <c r="AA52" s="74">
        <f t="shared" si="15"/>
        <v>-2</v>
      </c>
      <c r="AB52" s="110">
        <f t="shared" si="16"/>
        <v>-2</v>
      </c>
      <c r="AC52" s="110">
        <f t="shared" si="2"/>
        <v>5</v>
      </c>
    </row>
    <row r="53" spans="1:29" ht="16.5" customHeight="1">
      <c r="A53" s="17" t="s">
        <v>33</v>
      </c>
      <c r="B53" s="63">
        <v>4617</v>
      </c>
      <c r="C53" s="44">
        <v>16189</v>
      </c>
      <c r="D53" s="71">
        <f t="shared" si="20"/>
        <v>20806</v>
      </c>
      <c r="E53" s="63">
        <v>4423</v>
      </c>
      <c r="F53" s="40">
        <v>16713</v>
      </c>
      <c r="G53" s="64">
        <f t="shared" si="12"/>
        <v>21136</v>
      </c>
      <c r="H53" s="74">
        <f t="shared" si="21"/>
        <v>330</v>
      </c>
      <c r="I53" s="90">
        <f t="shared" si="17"/>
        <v>-194</v>
      </c>
      <c r="J53" s="63">
        <v>4516</v>
      </c>
      <c r="K53" s="40">
        <v>16769</v>
      </c>
      <c r="L53" s="64">
        <f t="shared" si="18"/>
        <v>21285</v>
      </c>
      <c r="M53" s="74">
        <f t="shared" si="13"/>
        <v>149</v>
      </c>
      <c r="N53" s="110">
        <f t="shared" si="14"/>
        <v>93</v>
      </c>
      <c r="O53" s="63">
        <v>4470</v>
      </c>
      <c r="P53" s="40">
        <v>16878</v>
      </c>
      <c r="Q53" s="64">
        <f t="shared" si="7"/>
        <v>21348</v>
      </c>
      <c r="R53" s="74">
        <f t="shared" si="22"/>
        <v>63</v>
      </c>
      <c r="S53" s="110">
        <f t="shared" si="19"/>
        <v>-46</v>
      </c>
      <c r="T53" s="63">
        <v>4549</v>
      </c>
      <c r="U53" s="40">
        <v>17011</v>
      </c>
      <c r="V53" s="64">
        <f t="shared" si="9"/>
        <v>21560</v>
      </c>
      <c r="W53" s="74">
        <f t="shared" si="23"/>
        <v>212</v>
      </c>
      <c r="X53" s="63">
        <v>4501</v>
      </c>
      <c r="Y53" s="40">
        <v>17037</v>
      </c>
      <c r="Z53" s="64">
        <f t="shared" si="11"/>
        <v>21538</v>
      </c>
      <c r="AA53" s="74">
        <f t="shared" si="15"/>
        <v>-22</v>
      </c>
      <c r="AB53" s="110">
        <f t="shared" si="16"/>
        <v>-48</v>
      </c>
      <c r="AC53" s="110">
        <f t="shared" si="2"/>
        <v>78</v>
      </c>
    </row>
    <row r="54" spans="1:29" ht="16.5" customHeight="1">
      <c r="A54" s="17" t="s">
        <v>25</v>
      </c>
      <c r="B54" s="63">
        <v>130</v>
      </c>
      <c r="C54" s="44">
        <v>318</v>
      </c>
      <c r="D54" s="71">
        <f t="shared" si="20"/>
        <v>448</v>
      </c>
      <c r="E54" s="63">
        <v>135</v>
      </c>
      <c r="F54" s="40">
        <v>313</v>
      </c>
      <c r="G54" s="64">
        <f t="shared" si="12"/>
        <v>448</v>
      </c>
      <c r="H54" s="74">
        <f t="shared" si="21"/>
        <v>0</v>
      </c>
      <c r="I54" s="90">
        <f t="shared" si="17"/>
        <v>5</v>
      </c>
      <c r="J54" s="63">
        <v>139</v>
      </c>
      <c r="K54" s="40">
        <v>308</v>
      </c>
      <c r="L54" s="64">
        <f t="shared" si="18"/>
        <v>447</v>
      </c>
      <c r="M54" s="74">
        <f t="shared" si="13"/>
        <v>-1</v>
      </c>
      <c r="N54" s="110">
        <f t="shared" si="14"/>
        <v>4</v>
      </c>
      <c r="O54" s="63">
        <v>141</v>
      </c>
      <c r="P54" s="40">
        <v>309</v>
      </c>
      <c r="Q54" s="64">
        <f t="shared" si="7"/>
        <v>450</v>
      </c>
      <c r="R54" s="74">
        <f t="shared" si="22"/>
        <v>3</v>
      </c>
      <c r="S54" s="110">
        <f t="shared" si="19"/>
        <v>2</v>
      </c>
      <c r="T54" s="63">
        <v>139</v>
      </c>
      <c r="U54" s="40">
        <v>310</v>
      </c>
      <c r="V54" s="64">
        <f t="shared" si="9"/>
        <v>449</v>
      </c>
      <c r="W54" s="74">
        <f t="shared" si="23"/>
        <v>-1</v>
      </c>
      <c r="X54" s="63">
        <v>131</v>
      </c>
      <c r="Y54" s="40">
        <v>309</v>
      </c>
      <c r="Z54" s="64">
        <f t="shared" si="11"/>
        <v>440</v>
      </c>
      <c r="AA54" s="74">
        <f t="shared" si="15"/>
        <v>-9</v>
      </c>
      <c r="AB54" s="110">
        <f t="shared" si="16"/>
        <v>-8</v>
      </c>
      <c r="AC54" s="110">
        <f t="shared" si="2"/>
        <v>-4</v>
      </c>
    </row>
    <row r="55" spans="1:29" ht="16.5" customHeight="1">
      <c r="A55" s="17" t="s">
        <v>26</v>
      </c>
      <c r="B55" s="63">
        <v>296</v>
      </c>
      <c r="C55" s="44">
        <v>987</v>
      </c>
      <c r="D55" s="71">
        <f t="shared" si="20"/>
        <v>1283</v>
      </c>
      <c r="E55" s="63">
        <v>315</v>
      </c>
      <c r="F55" s="40">
        <v>988</v>
      </c>
      <c r="G55" s="64">
        <f t="shared" si="12"/>
        <v>1303</v>
      </c>
      <c r="H55" s="74">
        <f t="shared" si="21"/>
        <v>20</v>
      </c>
      <c r="I55" s="90">
        <f t="shared" si="17"/>
        <v>19</v>
      </c>
      <c r="J55" s="63">
        <v>321</v>
      </c>
      <c r="K55" s="40">
        <v>990</v>
      </c>
      <c r="L55" s="64">
        <f t="shared" si="18"/>
        <v>1311</v>
      </c>
      <c r="M55" s="74">
        <f t="shared" si="13"/>
        <v>8</v>
      </c>
      <c r="N55" s="110">
        <f t="shared" si="14"/>
        <v>6</v>
      </c>
      <c r="O55" s="63">
        <v>313</v>
      </c>
      <c r="P55" s="40">
        <v>984</v>
      </c>
      <c r="Q55" s="64">
        <f t="shared" si="7"/>
        <v>1297</v>
      </c>
      <c r="R55" s="74">
        <f t="shared" si="22"/>
        <v>-14</v>
      </c>
      <c r="S55" s="110">
        <f t="shared" si="19"/>
        <v>-8</v>
      </c>
      <c r="T55" s="63">
        <v>311</v>
      </c>
      <c r="U55" s="40">
        <v>998</v>
      </c>
      <c r="V55" s="64">
        <f t="shared" si="9"/>
        <v>1309</v>
      </c>
      <c r="W55" s="74">
        <f t="shared" si="23"/>
        <v>12</v>
      </c>
      <c r="X55" s="63">
        <v>306</v>
      </c>
      <c r="Y55" s="40">
        <v>1001</v>
      </c>
      <c r="Z55" s="64">
        <f t="shared" si="11"/>
        <v>1307</v>
      </c>
      <c r="AA55" s="74">
        <f t="shared" si="15"/>
        <v>-2</v>
      </c>
      <c r="AB55" s="110">
        <f t="shared" si="16"/>
        <v>-5</v>
      </c>
      <c r="AC55" s="110">
        <f t="shared" si="2"/>
        <v>-9</v>
      </c>
    </row>
    <row r="56" spans="1:29" ht="16.5" customHeight="1">
      <c r="A56" s="17" t="s">
        <v>27</v>
      </c>
      <c r="B56" s="63">
        <v>156</v>
      </c>
      <c r="C56" s="44">
        <v>594</v>
      </c>
      <c r="D56" s="71">
        <f t="shared" si="20"/>
        <v>750</v>
      </c>
      <c r="E56" s="63" t="s">
        <v>87</v>
      </c>
      <c r="F56" s="40"/>
      <c r="G56" s="64">
        <f t="shared" si="12"/>
        <v>0</v>
      </c>
      <c r="H56" s="74">
        <f t="shared" si="21"/>
        <v>-750</v>
      </c>
      <c r="I56" s="90" t="e">
        <f t="shared" si="17"/>
        <v>#VALUE!</v>
      </c>
      <c r="J56" s="63" t="s">
        <v>87</v>
      </c>
      <c r="K56" s="40"/>
      <c r="L56" s="64">
        <f t="shared" si="18"/>
        <v>0</v>
      </c>
      <c r="M56" s="74">
        <f t="shared" si="13"/>
        <v>0</v>
      </c>
      <c r="N56" s="110" t="e">
        <f t="shared" si="14"/>
        <v>#VALUE!</v>
      </c>
      <c r="O56" s="63" t="s">
        <v>87</v>
      </c>
      <c r="P56" s="40"/>
      <c r="Q56" s="64">
        <f t="shared" si="7"/>
        <v>0</v>
      </c>
      <c r="R56" s="74">
        <f t="shared" si="22"/>
        <v>0</v>
      </c>
      <c r="S56" s="110" t="e">
        <f t="shared" si="19"/>
        <v>#VALUE!</v>
      </c>
      <c r="T56" s="63" t="s">
        <v>87</v>
      </c>
      <c r="U56" s="40"/>
      <c r="V56" s="64">
        <f t="shared" si="9"/>
        <v>0</v>
      </c>
      <c r="W56" s="74">
        <f t="shared" si="23"/>
        <v>0</v>
      </c>
      <c r="X56" s="63" t="s">
        <v>87</v>
      </c>
      <c r="Y56" s="40"/>
      <c r="Z56" s="64">
        <f t="shared" si="11"/>
        <v>0</v>
      </c>
      <c r="AA56" s="74">
        <f t="shared" si="15"/>
        <v>0</v>
      </c>
      <c r="AB56" s="110" t="e">
        <f t="shared" si="16"/>
        <v>#VALUE!</v>
      </c>
      <c r="AC56" s="110" t="e">
        <f t="shared" si="2"/>
        <v>#VALUE!</v>
      </c>
    </row>
    <row r="57" spans="1:29" ht="16.5" customHeight="1">
      <c r="A57" s="17" t="s">
        <v>79</v>
      </c>
      <c r="B57" s="63">
        <v>63</v>
      </c>
      <c r="C57" s="44">
        <v>447</v>
      </c>
      <c r="D57" s="71">
        <f t="shared" si="20"/>
        <v>510</v>
      </c>
      <c r="E57" s="63">
        <v>67</v>
      </c>
      <c r="F57" s="40">
        <v>444</v>
      </c>
      <c r="G57" s="64">
        <f t="shared" si="12"/>
        <v>511</v>
      </c>
      <c r="H57" s="74">
        <f t="shared" si="21"/>
        <v>1</v>
      </c>
      <c r="I57" s="90">
        <f t="shared" si="17"/>
        <v>4</v>
      </c>
      <c r="J57" s="63">
        <v>67</v>
      </c>
      <c r="K57" s="40">
        <v>452</v>
      </c>
      <c r="L57" s="64">
        <f t="shared" si="18"/>
        <v>519</v>
      </c>
      <c r="M57" s="74">
        <f t="shared" si="13"/>
        <v>8</v>
      </c>
      <c r="N57" s="110">
        <f t="shared" si="14"/>
        <v>0</v>
      </c>
      <c r="O57" s="63">
        <v>66</v>
      </c>
      <c r="P57" s="40">
        <v>442</v>
      </c>
      <c r="Q57" s="64">
        <f t="shared" si="7"/>
        <v>508</v>
      </c>
      <c r="R57" s="74">
        <f t="shared" si="22"/>
        <v>-11</v>
      </c>
      <c r="S57" s="110">
        <f t="shared" si="19"/>
        <v>-1</v>
      </c>
      <c r="T57" s="63">
        <v>66</v>
      </c>
      <c r="U57" s="40">
        <v>449</v>
      </c>
      <c r="V57" s="64">
        <f t="shared" si="9"/>
        <v>515</v>
      </c>
      <c r="W57" s="74">
        <f t="shared" si="23"/>
        <v>7</v>
      </c>
      <c r="X57" s="63">
        <v>65</v>
      </c>
      <c r="Y57" s="40">
        <v>448</v>
      </c>
      <c r="Z57" s="64">
        <f t="shared" si="11"/>
        <v>513</v>
      </c>
      <c r="AA57" s="74">
        <f t="shared" si="15"/>
        <v>-2</v>
      </c>
      <c r="AB57" s="110">
        <f t="shared" si="16"/>
        <v>-1</v>
      </c>
      <c r="AC57" s="110">
        <f t="shared" si="2"/>
        <v>-2</v>
      </c>
    </row>
    <row r="58" spans="1:29" ht="16.5" customHeight="1">
      <c r="A58" s="17" t="s">
        <v>86</v>
      </c>
      <c r="B58" s="63">
        <v>2361</v>
      </c>
      <c r="C58" s="44">
        <v>10058</v>
      </c>
      <c r="D58" s="71">
        <f t="shared" si="20"/>
        <v>12419</v>
      </c>
      <c r="E58" s="63">
        <v>2277</v>
      </c>
      <c r="F58" s="40">
        <v>10368</v>
      </c>
      <c r="G58" s="64">
        <f t="shared" si="12"/>
        <v>12645</v>
      </c>
      <c r="H58" s="74">
        <f t="shared" si="21"/>
        <v>226</v>
      </c>
      <c r="I58" s="90">
        <f t="shared" si="17"/>
        <v>-84</v>
      </c>
      <c r="J58" s="63">
        <v>2341</v>
      </c>
      <c r="K58" s="40">
        <v>10405</v>
      </c>
      <c r="L58" s="64">
        <f t="shared" si="18"/>
        <v>12746</v>
      </c>
      <c r="M58" s="74">
        <f t="shared" si="13"/>
        <v>101</v>
      </c>
      <c r="N58" s="110">
        <f t="shared" si="14"/>
        <v>64</v>
      </c>
      <c r="O58" s="63">
        <v>2290</v>
      </c>
      <c r="P58" s="40">
        <v>10403</v>
      </c>
      <c r="Q58" s="64">
        <f t="shared" si="7"/>
        <v>12693</v>
      </c>
      <c r="R58" s="74">
        <f t="shared" si="22"/>
        <v>-53</v>
      </c>
      <c r="S58" s="110">
        <f t="shared" si="19"/>
        <v>-51</v>
      </c>
      <c r="T58" s="63">
        <v>2318</v>
      </c>
      <c r="U58" s="40">
        <v>10459</v>
      </c>
      <c r="V58" s="64">
        <f t="shared" si="9"/>
        <v>12777</v>
      </c>
      <c r="W58" s="74">
        <f t="shared" si="23"/>
        <v>84</v>
      </c>
      <c r="X58" s="63">
        <v>2297</v>
      </c>
      <c r="Y58" s="40">
        <v>10444</v>
      </c>
      <c r="Z58" s="64">
        <f t="shared" si="11"/>
        <v>12741</v>
      </c>
      <c r="AA58" s="74">
        <f t="shared" si="15"/>
        <v>-36</v>
      </c>
      <c r="AB58" s="110">
        <f t="shared" si="16"/>
        <v>-21</v>
      </c>
      <c r="AC58" s="110">
        <f t="shared" si="2"/>
        <v>20</v>
      </c>
    </row>
    <row r="59" spans="1:29" ht="16.5" customHeight="1">
      <c r="A59" s="17" t="s">
        <v>55</v>
      </c>
      <c r="B59" s="63">
        <v>190</v>
      </c>
      <c r="C59" s="44">
        <v>440</v>
      </c>
      <c r="D59" s="71">
        <f t="shared" si="20"/>
        <v>630</v>
      </c>
      <c r="E59" s="63">
        <v>182</v>
      </c>
      <c r="F59" s="40">
        <v>450</v>
      </c>
      <c r="G59" s="64">
        <f t="shared" si="12"/>
        <v>632</v>
      </c>
      <c r="H59" s="74">
        <f t="shared" si="21"/>
        <v>2</v>
      </c>
      <c r="I59" s="90">
        <f t="shared" si="17"/>
        <v>-8</v>
      </c>
      <c r="J59" s="63">
        <v>182</v>
      </c>
      <c r="K59" s="40">
        <v>461</v>
      </c>
      <c r="L59" s="64">
        <f t="shared" si="18"/>
        <v>643</v>
      </c>
      <c r="M59" s="74">
        <f t="shared" si="13"/>
        <v>11</v>
      </c>
      <c r="N59" s="110">
        <f t="shared" si="14"/>
        <v>0</v>
      </c>
      <c r="O59" s="63">
        <v>251</v>
      </c>
      <c r="P59" s="40">
        <v>483</v>
      </c>
      <c r="Q59" s="64">
        <f t="shared" si="7"/>
        <v>734</v>
      </c>
      <c r="R59" s="74">
        <f t="shared" si="22"/>
        <v>91</v>
      </c>
      <c r="S59" s="110">
        <f t="shared" si="19"/>
        <v>69</v>
      </c>
      <c r="T59" s="63">
        <v>215</v>
      </c>
      <c r="U59" s="40">
        <v>486</v>
      </c>
      <c r="V59" s="64">
        <f t="shared" si="9"/>
        <v>701</v>
      </c>
      <c r="W59" s="74">
        <f t="shared" si="23"/>
        <v>-33</v>
      </c>
      <c r="X59" s="63">
        <v>198</v>
      </c>
      <c r="Y59" s="40">
        <v>493</v>
      </c>
      <c r="Z59" s="64">
        <f t="shared" si="11"/>
        <v>691</v>
      </c>
      <c r="AA59" s="74">
        <f t="shared" si="15"/>
        <v>-10</v>
      </c>
      <c r="AB59" s="110">
        <f t="shared" si="16"/>
        <v>-17</v>
      </c>
      <c r="AC59" s="110">
        <f t="shared" si="2"/>
        <v>16</v>
      </c>
    </row>
    <row r="60" spans="1:29" ht="16.5" customHeight="1">
      <c r="A60" s="17" t="s">
        <v>53</v>
      </c>
      <c r="B60" s="63">
        <v>713</v>
      </c>
      <c r="C60" s="44">
        <v>2291</v>
      </c>
      <c r="D60" s="71">
        <f t="shared" si="20"/>
        <v>3004</v>
      </c>
      <c r="E60" s="63">
        <v>729</v>
      </c>
      <c r="F60" s="40">
        <v>2368</v>
      </c>
      <c r="G60" s="64">
        <f t="shared" si="12"/>
        <v>3097</v>
      </c>
      <c r="H60" s="74">
        <f t="shared" si="21"/>
        <v>93</v>
      </c>
      <c r="I60" s="90">
        <f t="shared" si="17"/>
        <v>16</v>
      </c>
      <c r="J60" s="63">
        <v>749</v>
      </c>
      <c r="K60" s="40">
        <v>2391</v>
      </c>
      <c r="L60" s="64">
        <f t="shared" si="18"/>
        <v>3140</v>
      </c>
      <c r="M60" s="74">
        <f t="shared" si="13"/>
        <v>43</v>
      </c>
      <c r="N60" s="110">
        <f t="shared" si="14"/>
        <v>20</v>
      </c>
      <c r="O60" s="63">
        <v>760</v>
      </c>
      <c r="P60" s="40">
        <v>2399</v>
      </c>
      <c r="Q60" s="64">
        <f t="shared" si="7"/>
        <v>3159</v>
      </c>
      <c r="R60" s="74">
        <f t="shared" si="22"/>
        <v>19</v>
      </c>
      <c r="S60" s="110">
        <f t="shared" si="19"/>
        <v>11</v>
      </c>
      <c r="T60" s="63">
        <v>783</v>
      </c>
      <c r="U60" s="40">
        <v>2409</v>
      </c>
      <c r="V60" s="64">
        <f t="shared" si="9"/>
        <v>3192</v>
      </c>
      <c r="W60" s="74">
        <f t="shared" si="23"/>
        <v>33</v>
      </c>
      <c r="X60" s="63">
        <v>783</v>
      </c>
      <c r="Y60" s="40">
        <v>2414</v>
      </c>
      <c r="Z60" s="64">
        <f t="shared" si="11"/>
        <v>3197</v>
      </c>
      <c r="AA60" s="74">
        <f t="shared" si="15"/>
        <v>5</v>
      </c>
      <c r="AB60" s="110">
        <f t="shared" si="16"/>
        <v>0</v>
      </c>
      <c r="AC60" s="110">
        <f t="shared" si="2"/>
        <v>54</v>
      </c>
    </row>
    <row r="61" spans="1:29" ht="16.5" customHeight="1">
      <c r="A61" s="17" t="s">
        <v>64</v>
      </c>
      <c r="B61" s="63">
        <v>580</v>
      </c>
      <c r="C61" s="44">
        <v>2581</v>
      </c>
      <c r="D61" s="71">
        <f t="shared" si="20"/>
        <v>3161</v>
      </c>
      <c r="E61" s="63">
        <v>603</v>
      </c>
      <c r="F61" s="40">
        <v>2592</v>
      </c>
      <c r="G61" s="64">
        <f t="shared" si="12"/>
        <v>3195</v>
      </c>
      <c r="H61" s="74">
        <f t="shared" si="21"/>
        <v>34</v>
      </c>
      <c r="I61" s="90">
        <f t="shared" si="17"/>
        <v>23</v>
      </c>
      <c r="J61" s="63">
        <v>622</v>
      </c>
      <c r="K61" s="40">
        <v>2598</v>
      </c>
      <c r="L61" s="64">
        <f t="shared" si="18"/>
        <v>3220</v>
      </c>
      <c r="M61" s="74">
        <f t="shared" si="13"/>
        <v>25</v>
      </c>
      <c r="N61" s="110">
        <f t="shared" si="14"/>
        <v>19</v>
      </c>
      <c r="O61" s="63">
        <v>622</v>
      </c>
      <c r="P61" s="40">
        <v>2594</v>
      </c>
      <c r="Q61" s="64">
        <f t="shared" si="7"/>
        <v>3216</v>
      </c>
      <c r="R61" s="74">
        <f t="shared" si="22"/>
        <v>-4</v>
      </c>
      <c r="S61" s="110">
        <f t="shared" si="19"/>
        <v>0</v>
      </c>
      <c r="T61" s="63">
        <v>642</v>
      </c>
      <c r="U61" s="40">
        <v>2598</v>
      </c>
      <c r="V61" s="64">
        <f t="shared" si="9"/>
        <v>3240</v>
      </c>
      <c r="W61" s="74">
        <f t="shared" si="23"/>
        <v>24</v>
      </c>
      <c r="X61" s="63">
        <v>634</v>
      </c>
      <c r="Y61" s="40">
        <v>2608</v>
      </c>
      <c r="Z61" s="64">
        <f t="shared" si="11"/>
        <v>3242</v>
      </c>
      <c r="AA61" s="74">
        <f t="shared" si="15"/>
        <v>2</v>
      </c>
      <c r="AB61" s="110">
        <f t="shared" si="16"/>
        <v>-8</v>
      </c>
      <c r="AC61" s="110">
        <f t="shared" si="2"/>
        <v>31</v>
      </c>
    </row>
    <row r="62" spans="1:29" ht="16.5" customHeight="1">
      <c r="A62" s="17" t="s">
        <v>59</v>
      </c>
      <c r="B62" s="63">
        <v>247</v>
      </c>
      <c r="C62" s="44">
        <v>1513</v>
      </c>
      <c r="D62" s="71">
        <f t="shared" si="20"/>
        <v>1760</v>
      </c>
      <c r="E62" s="63">
        <v>225</v>
      </c>
      <c r="F62" s="40">
        <v>1524</v>
      </c>
      <c r="G62" s="64">
        <f t="shared" si="12"/>
        <v>1749</v>
      </c>
      <c r="H62" s="74">
        <f t="shared" si="21"/>
        <v>-11</v>
      </c>
      <c r="I62" s="90">
        <f t="shared" si="17"/>
        <v>-22</v>
      </c>
      <c r="J62" s="63">
        <v>225</v>
      </c>
      <c r="K62" s="40">
        <v>1543</v>
      </c>
      <c r="L62" s="64">
        <f t="shared" si="18"/>
        <v>1768</v>
      </c>
      <c r="M62" s="74">
        <f t="shared" si="13"/>
        <v>19</v>
      </c>
      <c r="N62" s="110">
        <f t="shared" si="14"/>
        <v>0</v>
      </c>
      <c r="O62" s="63">
        <v>227</v>
      </c>
      <c r="P62" s="40">
        <v>1533</v>
      </c>
      <c r="Q62" s="64">
        <f t="shared" si="7"/>
        <v>1760</v>
      </c>
      <c r="R62" s="74">
        <f t="shared" si="22"/>
        <v>-8</v>
      </c>
      <c r="S62" s="110">
        <f t="shared" si="19"/>
        <v>2</v>
      </c>
      <c r="T62" s="63">
        <v>229</v>
      </c>
      <c r="U62" s="40">
        <v>1540</v>
      </c>
      <c r="V62" s="64">
        <f t="shared" si="9"/>
        <v>1769</v>
      </c>
      <c r="W62" s="74">
        <f t="shared" si="23"/>
        <v>9</v>
      </c>
      <c r="X62" s="63">
        <v>225</v>
      </c>
      <c r="Y62" s="40">
        <v>1541</v>
      </c>
      <c r="Z62" s="64">
        <f t="shared" si="11"/>
        <v>1766</v>
      </c>
      <c r="AA62" s="74">
        <f t="shared" si="15"/>
        <v>-3</v>
      </c>
      <c r="AB62" s="110">
        <f t="shared" si="16"/>
        <v>-4</v>
      </c>
      <c r="AC62" s="110">
        <f t="shared" si="2"/>
        <v>0</v>
      </c>
    </row>
    <row r="63" spans="1:29" ht="16.5" customHeight="1">
      <c r="A63" s="17" t="s">
        <v>71</v>
      </c>
      <c r="B63" s="63">
        <v>201</v>
      </c>
      <c r="C63" s="44">
        <v>885</v>
      </c>
      <c r="D63" s="71">
        <f t="shared" si="20"/>
        <v>1086</v>
      </c>
      <c r="E63" s="63">
        <v>205</v>
      </c>
      <c r="F63" s="40">
        <v>915</v>
      </c>
      <c r="G63" s="64">
        <f t="shared" si="12"/>
        <v>1120</v>
      </c>
      <c r="H63" s="74">
        <f t="shared" si="21"/>
        <v>34</v>
      </c>
      <c r="I63" s="90">
        <f t="shared" si="17"/>
        <v>4</v>
      </c>
      <c r="J63" s="63">
        <v>216</v>
      </c>
      <c r="K63" s="40">
        <v>913</v>
      </c>
      <c r="L63" s="64">
        <f t="shared" si="18"/>
        <v>1129</v>
      </c>
      <c r="M63" s="74">
        <f t="shared" si="13"/>
        <v>9</v>
      </c>
      <c r="N63" s="110">
        <f t="shared" si="14"/>
        <v>11</v>
      </c>
      <c r="O63" s="63">
        <v>207</v>
      </c>
      <c r="P63" s="40">
        <v>913</v>
      </c>
      <c r="Q63" s="64">
        <f t="shared" si="7"/>
        <v>1120</v>
      </c>
      <c r="R63" s="74">
        <f t="shared" si="22"/>
        <v>-9</v>
      </c>
      <c r="S63" s="110">
        <f t="shared" si="19"/>
        <v>-9</v>
      </c>
      <c r="T63" s="63">
        <v>216</v>
      </c>
      <c r="U63" s="40">
        <v>913</v>
      </c>
      <c r="V63" s="64">
        <f t="shared" si="9"/>
        <v>1129</v>
      </c>
      <c r="W63" s="74">
        <f t="shared" si="23"/>
        <v>9</v>
      </c>
      <c r="X63" s="63">
        <v>225</v>
      </c>
      <c r="Y63" s="40">
        <v>913</v>
      </c>
      <c r="Z63" s="64">
        <f t="shared" si="11"/>
        <v>1138</v>
      </c>
      <c r="AA63" s="74">
        <f t="shared" si="15"/>
        <v>9</v>
      </c>
      <c r="AB63" s="110">
        <f t="shared" si="16"/>
        <v>9</v>
      </c>
      <c r="AC63" s="110">
        <f t="shared" si="2"/>
        <v>20</v>
      </c>
    </row>
    <row r="64" spans="1:29" ht="16.5" customHeight="1">
      <c r="A64" s="17" t="s">
        <v>67</v>
      </c>
      <c r="B64" s="63">
        <v>138</v>
      </c>
      <c r="C64" s="44">
        <v>359</v>
      </c>
      <c r="D64" s="71">
        <f t="shared" si="20"/>
        <v>497</v>
      </c>
      <c r="E64" s="63">
        <v>133</v>
      </c>
      <c r="F64" s="40">
        <v>361</v>
      </c>
      <c r="G64" s="64">
        <f t="shared" si="12"/>
        <v>494</v>
      </c>
      <c r="H64" s="74">
        <f t="shared" si="21"/>
        <v>-3</v>
      </c>
      <c r="I64" s="90">
        <f t="shared" si="17"/>
        <v>-5</v>
      </c>
      <c r="J64" s="63">
        <v>137</v>
      </c>
      <c r="K64" s="40">
        <v>365</v>
      </c>
      <c r="L64" s="64">
        <f t="shared" si="18"/>
        <v>502</v>
      </c>
      <c r="M64" s="74">
        <f t="shared" si="13"/>
        <v>8</v>
      </c>
      <c r="N64" s="110">
        <f t="shared" si="14"/>
        <v>4</v>
      </c>
      <c r="O64" s="63">
        <v>138</v>
      </c>
      <c r="P64" s="40">
        <v>366</v>
      </c>
      <c r="Q64" s="64">
        <f t="shared" si="7"/>
        <v>504</v>
      </c>
      <c r="R64" s="74">
        <f t="shared" si="22"/>
        <v>2</v>
      </c>
      <c r="S64" s="110">
        <f t="shared" si="19"/>
        <v>1</v>
      </c>
      <c r="T64" s="63">
        <v>135</v>
      </c>
      <c r="U64" s="40">
        <v>374</v>
      </c>
      <c r="V64" s="64">
        <f t="shared" si="9"/>
        <v>509</v>
      </c>
      <c r="W64" s="74">
        <f t="shared" si="23"/>
        <v>5</v>
      </c>
      <c r="X64" s="63">
        <v>130</v>
      </c>
      <c r="Y64" s="40">
        <v>375</v>
      </c>
      <c r="Z64" s="64">
        <f t="shared" si="11"/>
        <v>505</v>
      </c>
      <c r="AA64" s="74">
        <f t="shared" si="15"/>
        <v>-4</v>
      </c>
      <c r="AB64" s="110">
        <f t="shared" si="16"/>
        <v>-5</v>
      </c>
      <c r="AC64" s="110">
        <f t="shared" si="2"/>
        <v>-3</v>
      </c>
    </row>
    <row r="65" spans="1:29" ht="16.5" customHeight="1">
      <c r="A65" s="17" t="s">
        <v>60</v>
      </c>
      <c r="B65" s="63">
        <v>207</v>
      </c>
      <c r="C65" s="44">
        <v>1794</v>
      </c>
      <c r="D65" s="71">
        <f t="shared" si="20"/>
        <v>2001</v>
      </c>
      <c r="E65" s="63">
        <v>221</v>
      </c>
      <c r="F65" s="40">
        <v>1802</v>
      </c>
      <c r="G65" s="64">
        <f t="shared" si="12"/>
        <v>2023</v>
      </c>
      <c r="H65" s="74">
        <f t="shared" si="21"/>
        <v>22</v>
      </c>
      <c r="I65" s="90">
        <f t="shared" si="17"/>
        <v>14</v>
      </c>
      <c r="J65" s="63">
        <v>218</v>
      </c>
      <c r="K65" s="40">
        <v>1824</v>
      </c>
      <c r="L65" s="64">
        <f t="shared" si="18"/>
        <v>2042</v>
      </c>
      <c r="M65" s="74">
        <f t="shared" si="13"/>
        <v>19</v>
      </c>
      <c r="N65" s="110">
        <f t="shared" si="14"/>
        <v>-3</v>
      </c>
      <c r="O65" s="63">
        <v>227</v>
      </c>
      <c r="P65" s="40">
        <v>1825</v>
      </c>
      <c r="Q65" s="64">
        <f t="shared" si="7"/>
        <v>2052</v>
      </c>
      <c r="R65" s="74">
        <f t="shared" si="22"/>
        <v>10</v>
      </c>
      <c r="S65" s="110">
        <f t="shared" si="19"/>
        <v>9</v>
      </c>
      <c r="T65" s="63">
        <v>230</v>
      </c>
      <c r="U65" s="40">
        <v>1841</v>
      </c>
      <c r="V65" s="64">
        <f t="shared" si="9"/>
        <v>2071</v>
      </c>
      <c r="W65" s="74">
        <f t="shared" si="23"/>
        <v>19</v>
      </c>
      <c r="X65" s="63">
        <v>229</v>
      </c>
      <c r="Y65" s="40">
        <v>1844</v>
      </c>
      <c r="Z65" s="64">
        <f t="shared" si="11"/>
        <v>2073</v>
      </c>
      <c r="AA65" s="74">
        <f t="shared" si="15"/>
        <v>2</v>
      </c>
      <c r="AB65" s="110">
        <f t="shared" si="16"/>
        <v>-1</v>
      </c>
      <c r="AC65" s="110">
        <f t="shared" si="2"/>
        <v>8</v>
      </c>
    </row>
    <row r="66" spans="1:29" ht="16.5" customHeight="1">
      <c r="A66" s="17" t="s">
        <v>80</v>
      </c>
      <c r="B66" s="63">
        <v>100</v>
      </c>
      <c r="C66" s="44">
        <v>236</v>
      </c>
      <c r="D66" s="71">
        <f t="shared" si="20"/>
        <v>336</v>
      </c>
      <c r="E66" s="63">
        <v>92</v>
      </c>
      <c r="F66" s="40">
        <v>248</v>
      </c>
      <c r="G66" s="64">
        <f t="shared" si="12"/>
        <v>340</v>
      </c>
      <c r="H66" s="74">
        <f t="shared" si="21"/>
        <v>4</v>
      </c>
      <c r="I66" s="90">
        <f t="shared" si="17"/>
        <v>-8</v>
      </c>
      <c r="J66" s="63">
        <v>95</v>
      </c>
      <c r="K66" s="40">
        <v>246</v>
      </c>
      <c r="L66" s="64">
        <f t="shared" si="18"/>
        <v>341</v>
      </c>
      <c r="M66" s="74">
        <f t="shared" si="13"/>
        <v>1</v>
      </c>
      <c r="N66" s="110">
        <f t="shared" si="14"/>
        <v>3</v>
      </c>
      <c r="O66" s="63">
        <v>93</v>
      </c>
      <c r="P66" s="40">
        <v>242</v>
      </c>
      <c r="Q66" s="64">
        <f t="shared" si="7"/>
        <v>335</v>
      </c>
      <c r="R66" s="74">
        <f t="shared" si="22"/>
        <v>-6</v>
      </c>
      <c r="S66" s="110">
        <f t="shared" si="19"/>
        <v>-2</v>
      </c>
      <c r="T66" s="63">
        <v>93</v>
      </c>
      <c r="U66" s="40">
        <v>237</v>
      </c>
      <c r="V66" s="64">
        <f t="shared" si="9"/>
        <v>330</v>
      </c>
      <c r="W66" s="74">
        <f t="shared" si="23"/>
        <v>-5</v>
      </c>
      <c r="X66" s="63">
        <v>96</v>
      </c>
      <c r="Y66" s="40">
        <v>236</v>
      </c>
      <c r="Z66" s="64">
        <f t="shared" si="11"/>
        <v>332</v>
      </c>
      <c r="AA66" s="74">
        <f t="shared" si="15"/>
        <v>2</v>
      </c>
      <c r="AB66" s="110">
        <f t="shared" si="16"/>
        <v>3</v>
      </c>
      <c r="AC66" s="110">
        <f t="shared" si="2"/>
        <v>4</v>
      </c>
    </row>
    <row r="67" spans="1:29" ht="16.5" customHeight="1">
      <c r="A67" s="17" t="s">
        <v>46</v>
      </c>
      <c r="B67" s="63">
        <v>65</v>
      </c>
      <c r="C67" s="44">
        <v>721</v>
      </c>
      <c r="D67" s="71">
        <f t="shared" si="20"/>
        <v>786</v>
      </c>
      <c r="E67" s="63">
        <v>69</v>
      </c>
      <c r="F67" s="40">
        <v>731</v>
      </c>
      <c r="G67" s="64">
        <f t="shared" si="12"/>
        <v>800</v>
      </c>
      <c r="H67" s="74">
        <f t="shared" si="21"/>
        <v>14</v>
      </c>
      <c r="I67" s="90">
        <f t="shared" si="17"/>
        <v>4</v>
      </c>
      <c r="J67" s="63">
        <v>67</v>
      </c>
      <c r="K67" s="40">
        <v>750</v>
      </c>
      <c r="L67" s="64">
        <f t="shared" si="18"/>
        <v>817</v>
      </c>
      <c r="M67" s="74">
        <f t="shared" si="13"/>
        <v>17</v>
      </c>
      <c r="N67" s="110">
        <f t="shared" si="14"/>
        <v>-2</v>
      </c>
      <c r="O67" s="63">
        <v>72</v>
      </c>
      <c r="P67" s="40">
        <v>750</v>
      </c>
      <c r="Q67" s="64">
        <f t="shared" si="7"/>
        <v>822</v>
      </c>
      <c r="R67" s="74">
        <f t="shared" si="22"/>
        <v>5</v>
      </c>
      <c r="S67" s="110">
        <f t="shared" si="19"/>
        <v>5</v>
      </c>
      <c r="T67" s="63">
        <v>72</v>
      </c>
      <c r="U67" s="40">
        <v>754</v>
      </c>
      <c r="V67" s="64">
        <f t="shared" si="9"/>
        <v>826</v>
      </c>
      <c r="W67" s="74">
        <f t="shared" si="23"/>
        <v>4</v>
      </c>
      <c r="X67" s="63">
        <v>73</v>
      </c>
      <c r="Y67" s="40">
        <v>754</v>
      </c>
      <c r="Z67" s="64">
        <f t="shared" si="11"/>
        <v>827</v>
      </c>
      <c r="AA67" s="74">
        <f t="shared" si="15"/>
        <v>1</v>
      </c>
      <c r="AB67" s="110">
        <f t="shared" si="16"/>
        <v>1</v>
      </c>
      <c r="AC67" s="110">
        <f t="shared" si="2"/>
        <v>4</v>
      </c>
    </row>
    <row r="68" spans="1:29" ht="16.5" customHeight="1">
      <c r="A68" s="17" t="s">
        <v>68</v>
      </c>
      <c r="B68" s="63">
        <v>184</v>
      </c>
      <c r="C68" s="44">
        <v>1051</v>
      </c>
      <c r="D68" s="71">
        <f t="shared" si="20"/>
        <v>1235</v>
      </c>
      <c r="E68" s="63">
        <v>179</v>
      </c>
      <c r="F68" s="40">
        <v>1055</v>
      </c>
      <c r="G68" s="64">
        <f t="shared" si="12"/>
        <v>1234</v>
      </c>
      <c r="H68" s="74">
        <f t="shared" si="21"/>
        <v>-1</v>
      </c>
      <c r="I68" s="90">
        <f t="shared" si="17"/>
        <v>-5</v>
      </c>
      <c r="J68" s="63">
        <v>185</v>
      </c>
      <c r="K68" s="40">
        <v>1053</v>
      </c>
      <c r="L68" s="64">
        <f t="shared" si="18"/>
        <v>1238</v>
      </c>
      <c r="M68" s="74">
        <f t="shared" si="13"/>
        <v>4</v>
      </c>
      <c r="N68" s="110">
        <f t="shared" si="14"/>
        <v>6</v>
      </c>
      <c r="O68" s="63">
        <v>182</v>
      </c>
      <c r="P68" s="40">
        <v>1051</v>
      </c>
      <c r="Q68" s="64">
        <f t="shared" si="7"/>
        <v>1233</v>
      </c>
      <c r="R68" s="74">
        <f t="shared" si="22"/>
        <v>-5</v>
      </c>
      <c r="S68" s="110">
        <f t="shared" si="19"/>
        <v>-3</v>
      </c>
      <c r="T68" s="63">
        <v>179</v>
      </c>
      <c r="U68" s="40">
        <v>1049</v>
      </c>
      <c r="V68" s="64">
        <f t="shared" si="9"/>
        <v>1228</v>
      </c>
      <c r="W68" s="74">
        <f t="shared" si="23"/>
        <v>-5</v>
      </c>
      <c r="X68" s="63">
        <v>177</v>
      </c>
      <c r="Y68" s="40">
        <v>1054</v>
      </c>
      <c r="Z68" s="64">
        <f t="shared" si="11"/>
        <v>1231</v>
      </c>
      <c r="AA68" s="74">
        <f t="shared" si="15"/>
        <v>3</v>
      </c>
      <c r="AB68" s="110">
        <f t="shared" si="16"/>
        <v>-2</v>
      </c>
      <c r="AC68" s="110">
        <f t="shared" si="2"/>
        <v>-2</v>
      </c>
    </row>
    <row r="69" spans="1:29" ht="16.5" customHeight="1">
      <c r="A69" s="17" t="s">
        <v>51</v>
      </c>
      <c r="B69" s="63">
        <v>35</v>
      </c>
      <c r="C69" s="44">
        <v>182</v>
      </c>
      <c r="D69" s="71">
        <f t="shared" si="20"/>
        <v>217</v>
      </c>
      <c r="E69" s="63">
        <v>35</v>
      </c>
      <c r="F69" s="40">
        <v>180</v>
      </c>
      <c r="G69" s="64">
        <f t="shared" si="12"/>
        <v>215</v>
      </c>
      <c r="H69" s="74">
        <f t="shared" si="21"/>
        <v>-2</v>
      </c>
      <c r="I69" s="90">
        <f t="shared" si="17"/>
        <v>0</v>
      </c>
      <c r="J69" s="63">
        <v>37</v>
      </c>
      <c r="K69" s="40">
        <v>189</v>
      </c>
      <c r="L69" s="64">
        <f t="shared" si="18"/>
        <v>226</v>
      </c>
      <c r="M69" s="74">
        <f t="shared" si="13"/>
        <v>11</v>
      </c>
      <c r="N69" s="110">
        <f t="shared" si="14"/>
        <v>2</v>
      </c>
      <c r="O69" s="63">
        <v>33</v>
      </c>
      <c r="P69" s="40">
        <v>193</v>
      </c>
      <c r="Q69" s="64">
        <f t="shared" si="7"/>
        <v>226</v>
      </c>
      <c r="R69" s="74">
        <f t="shared" si="22"/>
        <v>0</v>
      </c>
      <c r="S69" s="110">
        <f t="shared" si="19"/>
        <v>-4</v>
      </c>
      <c r="T69" s="63">
        <v>36</v>
      </c>
      <c r="U69" s="40">
        <v>196</v>
      </c>
      <c r="V69" s="64">
        <f t="shared" si="9"/>
        <v>232</v>
      </c>
      <c r="W69" s="74">
        <f t="shared" si="23"/>
        <v>6</v>
      </c>
      <c r="X69" s="63">
        <v>35</v>
      </c>
      <c r="Y69" s="40">
        <v>197</v>
      </c>
      <c r="Z69" s="64">
        <f t="shared" si="11"/>
        <v>232</v>
      </c>
      <c r="AA69" s="74">
        <f t="shared" si="15"/>
        <v>0</v>
      </c>
      <c r="AB69" s="110">
        <f t="shared" si="16"/>
        <v>-1</v>
      </c>
      <c r="AC69" s="110">
        <f t="shared" si="2"/>
        <v>0</v>
      </c>
    </row>
    <row r="70" spans="1:29" ht="16.5" customHeight="1">
      <c r="A70" s="17" t="s">
        <v>88</v>
      </c>
      <c r="B70" s="63"/>
      <c r="C70" s="44"/>
      <c r="D70" s="71"/>
      <c r="E70" s="63">
        <v>98</v>
      </c>
      <c r="F70" s="40">
        <v>578</v>
      </c>
      <c r="G70" s="64">
        <f t="shared" si="12"/>
        <v>676</v>
      </c>
      <c r="H70" s="74"/>
      <c r="I70" s="90">
        <f t="shared" si="17"/>
        <v>98</v>
      </c>
      <c r="J70" s="63">
        <v>98</v>
      </c>
      <c r="K70" s="40">
        <v>591</v>
      </c>
      <c r="L70" s="64">
        <f t="shared" si="18"/>
        <v>689</v>
      </c>
      <c r="M70" s="74">
        <f t="shared" si="13"/>
        <v>13</v>
      </c>
      <c r="N70" s="110">
        <f t="shared" si="14"/>
        <v>0</v>
      </c>
      <c r="O70" s="63">
        <v>107</v>
      </c>
      <c r="P70" s="40">
        <v>591</v>
      </c>
      <c r="Q70" s="64">
        <f t="shared" si="7"/>
        <v>698</v>
      </c>
      <c r="R70" s="74">
        <f t="shared" si="22"/>
        <v>9</v>
      </c>
      <c r="S70" s="110">
        <f t="shared" si="19"/>
        <v>9</v>
      </c>
      <c r="T70" s="63">
        <v>109</v>
      </c>
      <c r="U70" s="40">
        <v>593</v>
      </c>
      <c r="V70" s="64">
        <f t="shared" si="9"/>
        <v>702</v>
      </c>
      <c r="W70" s="74">
        <f t="shared" si="23"/>
        <v>4</v>
      </c>
      <c r="X70" s="63">
        <v>105</v>
      </c>
      <c r="Y70" s="40">
        <v>596</v>
      </c>
      <c r="Z70" s="64">
        <f t="shared" si="11"/>
        <v>701</v>
      </c>
      <c r="AA70" s="74">
        <f t="shared" si="15"/>
        <v>-1</v>
      </c>
      <c r="AB70" s="110">
        <f t="shared" si="16"/>
        <v>-4</v>
      </c>
      <c r="AC70" s="110">
        <f t="shared" si="2"/>
        <v>7</v>
      </c>
    </row>
    <row r="71" spans="1:29" ht="16.5" customHeight="1">
      <c r="A71" s="17" t="s">
        <v>28</v>
      </c>
      <c r="B71" s="63">
        <v>312</v>
      </c>
      <c r="C71" s="44">
        <v>1106</v>
      </c>
      <c r="D71" s="71">
        <f t="shared" si="20"/>
        <v>1418</v>
      </c>
      <c r="E71" s="63">
        <v>314</v>
      </c>
      <c r="F71" s="40">
        <v>1131</v>
      </c>
      <c r="G71" s="64">
        <f t="shared" si="12"/>
        <v>1445</v>
      </c>
      <c r="H71" s="74">
        <f aca="true" t="shared" si="24" ref="H71:H81">G71-D71</f>
        <v>27</v>
      </c>
      <c r="I71" s="90">
        <f t="shared" si="17"/>
        <v>2</v>
      </c>
      <c r="J71" s="63">
        <v>322</v>
      </c>
      <c r="K71" s="40">
        <v>1133</v>
      </c>
      <c r="L71" s="64">
        <f t="shared" si="18"/>
        <v>1455</v>
      </c>
      <c r="M71" s="74">
        <f t="shared" si="13"/>
        <v>10</v>
      </c>
      <c r="N71" s="110">
        <f t="shared" si="14"/>
        <v>8</v>
      </c>
      <c r="O71" s="63">
        <v>319</v>
      </c>
      <c r="P71" s="40">
        <v>1124</v>
      </c>
      <c r="Q71" s="64">
        <f t="shared" si="7"/>
        <v>1443</v>
      </c>
      <c r="R71" s="74">
        <f t="shared" si="22"/>
        <v>-12</v>
      </c>
      <c r="S71" s="110">
        <f t="shared" si="19"/>
        <v>-3</v>
      </c>
      <c r="T71" s="63">
        <v>321</v>
      </c>
      <c r="U71" s="40">
        <v>1143</v>
      </c>
      <c r="V71" s="64">
        <f t="shared" si="9"/>
        <v>1464</v>
      </c>
      <c r="W71" s="74">
        <f t="shared" si="23"/>
        <v>21</v>
      </c>
      <c r="X71" s="63">
        <v>309</v>
      </c>
      <c r="Y71" s="40">
        <v>1151</v>
      </c>
      <c r="Z71" s="64">
        <f t="shared" si="11"/>
        <v>1460</v>
      </c>
      <c r="AA71" s="74">
        <f t="shared" si="15"/>
        <v>-4</v>
      </c>
      <c r="AB71" s="110">
        <f t="shared" si="16"/>
        <v>-12</v>
      </c>
      <c r="AC71" s="110">
        <f t="shared" si="2"/>
        <v>-5</v>
      </c>
    </row>
    <row r="72" spans="1:29" ht="16.5" customHeight="1">
      <c r="A72" s="17" t="s">
        <v>29</v>
      </c>
      <c r="B72" s="63">
        <v>240</v>
      </c>
      <c r="C72" s="44">
        <v>1009</v>
      </c>
      <c r="D72" s="71">
        <f t="shared" si="20"/>
        <v>1249</v>
      </c>
      <c r="E72" s="63">
        <v>243</v>
      </c>
      <c r="F72" s="40">
        <v>1042</v>
      </c>
      <c r="G72" s="64">
        <f t="shared" si="12"/>
        <v>1285</v>
      </c>
      <c r="H72" s="74">
        <f t="shared" si="24"/>
        <v>36</v>
      </c>
      <c r="I72" s="90">
        <f t="shared" si="17"/>
        <v>3</v>
      </c>
      <c r="J72" s="63">
        <v>256</v>
      </c>
      <c r="K72" s="40">
        <v>1037</v>
      </c>
      <c r="L72" s="64">
        <f t="shared" si="18"/>
        <v>1293</v>
      </c>
      <c r="M72" s="74">
        <f t="shared" si="13"/>
        <v>8</v>
      </c>
      <c r="N72" s="110">
        <f t="shared" si="14"/>
        <v>13</v>
      </c>
      <c r="O72" s="63">
        <v>239</v>
      </c>
      <c r="P72" s="40">
        <v>1046</v>
      </c>
      <c r="Q72" s="64">
        <f t="shared" si="7"/>
        <v>1285</v>
      </c>
      <c r="R72" s="74">
        <f t="shared" si="22"/>
        <v>-8</v>
      </c>
      <c r="S72" s="110">
        <f t="shared" si="19"/>
        <v>-17</v>
      </c>
      <c r="T72" s="63">
        <v>248</v>
      </c>
      <c r="U72" s="40">
        <v>1058</v>
      </c>
      <c r="V72" s="64">
        <f t="shared" si="9"/>
        <v>1306</v>
      </c>
      <c r="W72" s="74">
        <f t="shared" si="23"/>
        <v>21</v>
      </c>
      <c r="X72" s="63">
        <v>246</v>
      </c>
      <c r="Y72" s="40">
        <v>1062</v>
      </c>
      <c r="Z72" s="64">
        <f t="shared" si="11"/>
        <v>1308</v>
      </c>
      <c r="AA72" s="74">
        <f t="shared" si="15"/>
        <v>2</v>
      </c>
      <c r="AB72" s="110">
        <f t="shared" si="16"/>
        <v>-2</v>
      </c>
      <c r="AC72" s="110">
        <f t="shared" si="2"/>
        <v>3</v>
      </c>
    </row>
    <row r="73" spans="1:29" ht="16.5" customHeight="1">
      <c r="A73" s="17" t="s">
        <v>57</v>
      </c>
      <c r="B73" s="63">
        <v>223</v>
      </c>
      <c r="C73" s="44">
        <v>1096</v>
      </c>
      <c r="D73" s="71">
        <f t="shared" si="20"/>
        <v>1319</v>
      </c>
      <c r="E73" s="63">
        <v>229</v>
      </c>
      <c r="F73" s="40">
        <v>1087</v>
      </c>
      <c r="G73" s="64">
        <f t="shared" si="12"/>
        <v>1316</v>
      </c>
      <c r="H73" s="74">
        <f t="shared" si="24"/>
        <v>-3</v>
      </c>
      <c r="I73" s="90">
        <f t="shared" si="17"/>
        <v>6</v>
      </c>
      <c r="J73" s="63">
        <v>235</v>
      </c>
      <c r="K73" s="40">
        <v>1103</v>
      </c>
      <c r="L73" s="64">
        <f t="shared" si="18"/>
        <v>1338</v>
      </c>
      <c r="M73" s="74">
        <f t="shared" si="13"/>
        <v>22</v>
      </c>
      <c r="N73" s="110">
        <f t="shared" si="14"/>
        <v>6</v>
      </c>
      <c r="O73" s="63">
        <v>248</v>
      </c>
      <c r="P73" s="40">
        <v>1113</v>
      </c>
      <c r="Q73" s="64">
        <f t="shared" si="7"/>
        <v>1361</v>
      </c>
      <c r="R73" s="74">
        <f t="shared" si="22"/>
        <v>23</v>
      </c>
      <c r="S73" s="110">
        <f t="shared" si="19"/>
        <v>13</v>
      </c>
      <c r="T73" s="63">
        <v>243</v>
      </c>
      <c r="U73" s="40">
        <v>1116</v>
      </c>
      <c r="V73" s="64">
        <f t="shared" si="9"/>
        <v>1359</v>
      </c>
      <c r="W73" s="74">
        <f t="shared" si="23"/>
        <v>-2</v>
      </c>
      <c r="X73" s="63">
        <v>230</v>
      </c>
      <c r="Y73" s="40">
        <v>1114</v>
      </c>
      <c r="Z73" s="64">
        <f t="shared" si="11"/>
        <v>1344</v>
      </c>
      <c r="AA73" s="74">
        <f t="shared" si="15"/>
        <v>-15</v>
      </c>
      <c r="AB73" s="110">
        <f t="shared" si="16"/>
        <v>-13</v>
      </c>
      <c r="AC73" s="110">
        <f t="shared" si="2"/>
        <v>1</v>
      </c>
    </row>
    <row r="74" spans="1:29" ht="16.5" customHeight="1">
      <c r="A74" s="17" t="s">
        <v>63</v>
      </c>
      <c r="B74" s="63">
        <v>296</v>
      </c>
      <c r="C74" s="44">
        <v>2010</v>
      </c>
      <c r="D74" s="71">
        <f t="shared" si="20"/>
        <v>2306</v>
      </c>
      <c r="E74" s="63">
        <v>242</v>
      </c>
      <c r="F74" s="40">
        <v>1462</v>
      </c>
      <c r="G74" s="64">
        <f t="shared" si="12"/>
        <v>1704</v>
      </c>
      <c r="H74" s="74">
        <f t="shared" si="24"/>
        <v>-602</v>
      </c>
      <c r="I74" s="90">
        <f t="shared" si="17"/>
        <v>-54</v>
      </c>
      <c r="J74" s="63">
        <v>245</v>
      </c>
      <c r="K74" s="40">
        <v>1487</v>
      </c>
      <c r="L74" s="64">
        <f t="shared" si="18"/>
        <v>1732</v>
      </c>
      <c r="M74" s="74">
        <f t="shared" si="13"/>
        <v>28</v>
      </c>
      <c r="N74" s="110">
        <f t="shared" si="14"/>
        <v>3</v>
      </c>
      <c r="O74" s="63">
        <v>249</v>
      </c>
      <c r="P74" s="40">
        <v>1487</v>
      </c>
      <c r="Q74" s="64">
        <f t="shared" si="7"/>
        <v>1736</v>
      </c>
      <c r="R74" s="74">
        <f t="shared" si="22"/>
        <v>4</v>
      </c>
      <c r="S74" s="110">
        <f t="shared" si="19"/>
        <v>4</v>
      </c>
      <c r="T74" s="63">
        <v>244</v>
      </c>
      <c r="U74" s="40">
        <v>1485</v>
      </c>
      <c r="V74" s="64">
        <f t="shared" si="9"/>
        <v>1729</v>
      </c>
      <c r="W74" s="74">
        <f t="shared" si="23"/>
        <v>-7</v>
      </c>
      <c r="X74" s="63">
        <v>243</v>
      </c>
      <c r="Y74" s="40">
        <v>1480</v>
      </c>
      <c r="Z74" s="64">
        <f t="shared" si="11"/>
        <v>1723</v>
      </c>
      <c r="AA74" s="74">
        <f t="shared" si="15"/>
        <v>-6</v>
      </c>
      <c r="AB74" s="110">
        <f t="shared" si="16"/>
        <v>-1</v>
      </c>
      <c r="AC74" s="110">
        <f t="shared" si="2"/>
        <v>1</v>
      </c>
    </row>
    <row r="75" spans="1:29" ht="16.5" customHeight="1">
      <c r="A75" s="17" t="s">
        <v>49</v>
      </c>
      <c r="B75" s="63">
        <v>189</v>
      </c>
      <c r="C75" s="44">
        <v>721</v>
      </c>
      <c r="D75" s="71">
        <f t="shared" si="20"/>
        <v>910</v>
      </c>
      <c r="E75" s="63">
        <v>197</v>
      </c>
      <c r="F75" s="40">
        <v>745</v>
      </c>
      <c r="G75" s="64">
        <f t="shared" si="12"/>
        <v>942</v>
      </c>
      <c r="H75" s="74">
        <f t="shared" si="24"/>
        <v>32</v>
      </c>
      <c r="I75" s="90">
        <f t="shared" si="17"/>
        <v>8</v>
      </c>
      <c r="J75" s="63">
        <v>210</v>
      </c>
      <c r="K75" s="40">
        <v>740</v>
      </c>
      <c r="L75" s="64">
        <f t="shared" si="18"/>
        <v>950</v>
      </c>
      <c r="M75" s="74">
        <f t="shared" si="13"/>
        <v>8</v>
      </c>
      <c r="N75" s="110">
        <f t="shared" si="14"/>
        <v>13</v>
      </c>
      <c r="O75" s="63">
        <v>208</v>
      </c>
      <c r="P75" s="40">
        <v>740</v>
      </c>
      <c r="Q75" s="64">
        <f t="shared" si="7"/>
        <v>948</v>
      </c>
      <c r="R75" s="74">
        <f t="shared" si="22"/>
        <v>-2</v>
      </c>
      <c r="S75" s="110">
        <f aca="true" t="shared" si="25" ref="S75:S81">O75-J75</f>
        <v>-2</v>
      </c>
      <c r="T75" s="63">
        <v>210</v>
      </c>
      <c r="U75" s="40">
        <v>740</v>
      </c>
      <c r="V75" s="64">
        <f t="shared" si="9"/>
        <v>950</v>
      </c>
      <c r="W75" s="74">
        <f t="shared" si="23"/>
        <v>2</v>
      </c>
      <c r="X75" s="63">
        <v>214</v>
      </c>
      <c r="Y75" s="40">
        <v>739</v>
      </c>
      <c r="Z75" s="64">
        <f t="shared" si="11"/>
        <v>953</v>
      </c>
      <c r="AA75" s="74">
        <f t="shared" si="15"/>
        <v>3</v>
      </c>
      <c r="AB75" s="110">
        <f t="shared" si="16"/>
        <v>4</v>
      </c>
      <c r="AC75" s="110">
        <f t="shared" si="2"/>
        <v>17</v>
      </c>
    </row>
    <row r="76" spans="1:29" ht="16.5" customHeight="1">
      <c r="A76" s="17" t="s">
        <v>73</v>
      </c>
      <c r="B76" s="63">
        <v>137</v>
      </c>
      <c r="C76" s="44">
        <v>440</v>
      </c>
      <c r="D76" s="71">
        <f t="shared" si="20"/>
        <v>577</v>
      </c>
      <c r="E76" s="63">
        <v>138</v>
      </c>
      <c r="F76" s="40">
        <v>454</v>
      </c>
      <c r="G76" s="64">
        <f t="shared" si="12"/>
        <v>592</v>
      </c>
      <c r="H76" s="74">
        <f t="shared" si="24"/>
        <v>15</v>
      </c>
      <c r="I76" s="90">
        <f t="shared" si="17"/>
        <v>1</v>
      </c>
      <c r="J76" s="63">
        <v>139</v>
      </c>
      <c r="K76" s="40">
        <v>469</v>
      </c>
      <c r="L76" s="64">
        <f t="shared" si="18"/>
        <v>608</v>
      </c>
      <c r="M76" s="74">
        <f t="shared" si="13"/>
        <v>16</v>
      </c>
      <c r="N76" s="110">
        <f t="shared" si="14"/>
        <v>1</v>
      </c>
      <c r="O76" s="63">
        <v>156</v>
      </c>
      <c r="P76" s="40">
        <v>479</v>
      </c>
      <c r="Q76" s="64">
        <f t="shared" si="7"/>
        <v>635</v>
      </c>
      <c r="R76" s="74">
        <f t="shared" si="22"/>
        <v>27</v>
      </c>
      <c r="S76" s="110">
        <f t="shared" si="25"/>
        <v>17</v>
      </c>
      <c r="T76" s="63">
        <v>154</v>
      </c>
      <c r="U76" s="40">
        <v>483</v>
      </c>
      <c r="V76" s="64">
        <f t="shared" si="9"/>
        <v>637</v>
      </c>
      <c r="W76" s="74">
        <f t="shared" si="23"/>
        <v>2</v>
      </c>
      <c r="X76" s="63">
        <v>148</v>
      </c>
      <c r="Y76" s="40">
        <v>481</v>
      </c>
      <c r="Z76" s="64">
        <f t="shared" si="11"/>
        <v>629</v>
      </c>
      <c r="AA76" s="74">
        <f t="shared" si="15"/>
        <v>-8</v>
      </c>
      <c r="AB76" s="110">
        <f t="shared" si="16"/>
        <v>-6</v>
      </c>
      <c r="AC76" s="110">
        <f aca="true" t="shared" si="26" ref="AC76:AC81">X76-E76</f>
        <v>10</v>
      </c>
    </row>
    <row r="77" spans="1:29" ht="16.5" customHeight="1">
      <c r="A77" s="17" t="s">
        <v>56</v>
      </c>
      <c r="B77" s="63">
        <v>313</v>
      </c>
      <c r="C77" s="44">
        <v>1036</v>
      </c>
      <c r="D77" s="71">
        <f t="shared" si="20"/>
        <v>1349</v>
      </c>
      <c r="E77" s="63">
        <v>315</v>
      </c>
      <c r="F77" s="40">
        <v>1061</v>
      </c>
      <c r="G77" s="64">
        <f t="shared" si="12"/>
        <v>1376</v>
      </c>
      <c r="H77" s="74">
        <f t="shared" si="24"/>
        <v>27</v>
      </c>
      <c r="I77" s="90">
        <f t="shared" si="17"/>
        <v>2</v>
      </c>
      <c r="J77" s="63">
        <v>327</v>
      </c>
      <c r="K77" s="40">
        <v>1076</v>
      </c>
      <c r="L77" s="64">
        <f t="shared" si="18"/>
        <v>1403</v>
      </c>
      <c r="M77" s="74">
        <f t="shared" si="13"/>
        <v>27</v>
      </c>
      <c r="N77" s="110">
        <f t="shared" si="14"/>
        <v>12</v>
      </c>
      <c r="O77" s="63">
        <v>330</v>
      </c>
      <c r="P77" s="40">
        <v>1082</v>
      </c>
      <c r="Q77" s="64">
        <f t="shared" si="7"/>
        <v>1412</v>
      </c>
      <c r="R77" s="74">
        <f t="shared" si="22"/>
        <v>9</v>
      </c>
      <c r="S77" s="110">
        <f t="shared" si="25"/>
        <v>3</v>
      </c>
      <c r="T77" s="63">
        <v>339</v>
      </c>
      <c r="U77" s="40">
        <v>1083</v>
      </c>
      <c r="V77" s="64">
        <f t="shared" si="9"/>
        <v>1422</v>
      </c>
      <c r="W77" s="74">
        <f t="shared" si="23"/>
        <v>10</v>
      </c>
      <c r="X77" s="63">
        <v>330</v>
      </c>
      <c r="Y77" s="40">
        <v>1086</v>
      </c>
      <c r="Z77" s="64">
        <f t="shared" si="11"/>
        <v>1416</v>
      </c>
      <c r="AA77" s="74">
        <f t="shared" si="15"/>
        <v>-6</v>
      </c>
      <c r="AB77" s="110">
        <f t="shared" si="16"/>
        <v>-9</v>
      </c>
      <c r="AC77" s="110">
        <f t="shared" si="26"/>
        <v>15</v>
      </c>
    </row>
    <row r="78" spans="1:29" ht="16.5" customHeight="1">
      <c r="A78" s="17" t="s">
        <v>78</v>
      </c>
      <c r="B78" s="63">
        <v>331</v>
      </c>
      <c r="C78" s="44">
        <v>1542</v>
      </c>
      <c r="D78" s="71">
        <f t="shared" si="20"/>
        <v>1873</v>
      </c>
      <c r="E78" s="63">
        <v>348</v>
      </c>
      <c r="F78" s="40">
        <v>1537</v>
      </c>
      <c r="G78" s="64">
        <f t="shared" si="12"/>
        <v>1885</v>
      </c>
      <c r="H78" s="74">
        <f t="shared" si="24"/>
        <v>12</v>
      </c>
      <c r="I78" s="90">
        <f t="shared" si="17"/>
        <v>17</v>
      </c>
      <c r="J78" s="63">
        <v>358</v>
      </c>
      <c r="K78" s="40">
        <v>1553</v>
      </c>
      <c r="L78" s="64">
        <f t="shared" si="18"/>
        <v>1911</v>
      </c>
      <c r="M78" s="74">
        <f t="shared" si="13"/>
        <v>26</v>
      </c>
      <c r="N78" s="110">
        <f t="shared" si="14"/>
        <v>10</v>
      </c>
      <c r="O78" s="63">
        <v>368</v>
      </c>
      <c r="P78" s="40">
        <v>1535</v>
      </c>
      <c r="Q78" s="64">
        <f t="shared" si="7"/>
        <v>1903</v>
      </c>
      <c r="R78" s="74">
        <f t="shared" si="22"/>
        <v>-8</v>
      </c>
      <c r="S78" s="110">
        <f t="shared" si="25"/>
        <v>10</v>
      </c>
      <c r="T78" s="63">
        <v>374</v>
      </c>
      <c r="U78" s="40">
        <v>1530</v>
      </c>
      <c r="V78" s="64">
        <f t="shared" si="9"/>
        <v>1904</v>
      </c>
      <c r="W78" s="74">
        <f t="shared" si="23"/>
        <v>1</v>
      </c>
      <c r="X78" s="63">
        <v>370</v>
      </c>
      <c r="Y78" s="40">
        <v>1524</v>
      </c>
      <c r="Z78" s="64">
        <f t="shared" si="11"/>
        <v>1894</v>
      </c>
      <c r="AA78" s="74">
        <f t="shared" si="15"/>
        <v>-10</v>
      </c>
      <c r="AB78" s="110">
        <f t="shared" si="16"/>
        <v>-4</v>
      </c>
      <c r="AC78" s="110">
        <f t="shared" si="26"/>
        <v>22</v>
      </c>
    </row>
    <row r="79" spans="1:29" ht="16.5" customHeight="1">
      <c r="A79" s="17" t="s">
        <v>82</v>
      </c>
      <c r="B79" s="63">
        <v>47</v>
      </c>
      <c r="C79" s="44">
        <v>498</v>
      </c>
      <c r="D79" s="71">
        <f t="shared" si="20"/>
        <v>545</v>
      </c>
      <c r="E79" s="63">
        <v>58</v>
      </c>
      <c r="F79" s="40">
        <v>485</v>
      </c>
      <c r="G79" s="64">
        <f t="shared" si="12"/>
        <v>543</v>
      </c>
      <c r="H79" s="74">
        <f t="shared" si="24"/>
        <v>-2</v>
      </c>
      <c r="I79" s="90">
        <f t="shared" si="17"/>
        <v>11</v>
      </c>
      <c r="J79" s="63">
        <v>62</v>
      </c>
      <c r="K79" s="40">
        <v>502</v>
      </c>
      <c r="L79" s="64">
        <f t="shared" si="18"/>
        <v>564</v>
      </c>
      <c r="M79" s="74">
        <f t="shared" si="13"/>
        <v>21</v>
      </c>
      <c r="N79" s="110">
        <f t="shared" si="14"/>
        <v>4</v>
      </c>
      <c r="O79" s="63">
        <v>62</v>
      </c>
      <c r="P79" s="40">
        <v>504</v>
      </c>
      <c r="Q79" s="64">
        <f>SUM(O79:P79)</f>
        <v>566</v>
      </c>
      <c r="R79" s="74">
        <f>Q79-L79</f>
        <v>2</v>
      </c>
      <c r="S79" s="110">
        <f t="shared" si="25"/>
        <v>0</v>
      </c>
      <c r="T79" s="63">
        <v>62</v>
      </c>
      <c r="U79" s="40">
        <v>502</v>
      </c>
      <c r="V79" s="64">
        <f>SUM(T79:U79)</f>
        <v>564</v>
      </c>
      <c r="W79" s="74">
        <f>V79-Q79</f>
        <v>-2</v>
      </c>
      <c r="X79" s="63">
        <v>63</v>
      </c>
      <c r="Y79" s="40">
        <v>503</v>
      </c>
      <c r="Z79" s="64">
        <f>SUM(X79:Y79)</f>
        <v>566</v>
      </c>
      <c r="AA79" s="74">
        <f t="shared" si="15"/>
        <v>2</v>
      </c>
      <c r="AB79" s="110">
        <f t="shared" si="16"/>
        <v>1</v>
      </c>
      <c r="AC79" s="110">
        <f t="shared" si="26"/>
        <v>5</v>
      </c>
    </row>
    <row r="80" spans="1:29" ht="16.5" customHeight="1">
      <c r="A80" s="17" t="s">
        <v>58</v>
      </c>
      <c r="B80" s="63">
        <v>116</v>
      </c>
      <c r="C80" s="44">
        <v>447</v>
      </c>
      <c r="D80" s="71">
        <f>B80+C80</f>
        <v>563</v>
      </c>
      <c r="E80" s="63">
        <v>123</v>
      </c>
      <c r="F80" s="40">
        <v>446</v>
      </c>
      <c r="G80" s="64">
        <f t="shared" si="12"/>
        <v>569</v>
      </c>
      <c r="H80" s="74">
        <f t="shared" si="24"/>
        <v>6</v>
      </c>
      <c r="I80" s="90">
        <f t="shared" si="17"/>
        <v>7</v>
      </c>
      <c r="J80" s="63">
        <v>127</v>
      </c>
      <c r="K80" s="40">
        <v>455</v>
      </c>
      <c r="L80" s="64">
        <f t="shared" si="18"/>
        <v>582</v>
      </c>
      <c r="M80" s="74">
        <f>L80-G80</f>
        <v>13</v>
      </c>
      <c r="N80" s="110">
        <f>J80-E80</f>
        <v>4</v>
      </c>
      <c r="O80" s="63">
        <v>132</v>
      </c>
      <c r="P80" s="40">
        <v>459</v>
      </c>
      <c r="Q80" s="64">
        <f>SUM(O80:P80)</f>
        <v>591</v>
      </c>
      <c r="R80" s="74">
        <f>Q80-L80</f>
        <v>9</v>
      </c>
      <c r="S80" s="110">
        <f t="shared" si="25"/>
        <v>5</v>
      </c>
      <c r="T80" s="63">
        <v>137</v>
      </c>
      <c r="U80" s="40">
        <v>459</v>
      </c>
      <c r="V80" s="64">
        <f>SUM(T80:U80)</f>
        <v>596</v>
      </c>
      <c r="W80" s="74">
        <f>V80-Q80</f>
        <v>5</v>
      </c>
      <c r="X80" s="63">
        <v>132</v>
      </c>
      <c r="Y80" s="40">
        <v>467</v>
      </c>
      <c r="Z80" s="64">
        <f>SUM(X80:Y80)</f>
        <v>599</v>
      </c>
      <c r="AA80" s="74">
        <f>Z80-V80</f>
        <v>3</v>
      </c>
      <c r="AB80" s="110">
        <f>X80-T80</f>
        <v>-5</v>
      </c>
      <c r="AC80" s="110">
        <f t="shared" si="26"/>
        <v>9</v>
      </c>
    </row>
    <row r="81" spans="1:29" ht="16.5" customHeight="1" thickBot="1">
      <c r="A81" s="17" t="s">
        <v>30</v>
      </c>
      <c r="B81" s="65">
        <v>398</v>
      </c>
      <c r="C81" s="72">
        <v>1216</v>
      </c>
      <c r="D81" s="73">
        <f>B81+C81</f>
        <v>1614</v>
      </c>
      <c r="E81" s="65">
        <v>389</v>
      </c>
      <c r="F81" s="66">
        <v>1245</v>
      </c>
      <c r="G81" s="92">
        <f>SUM(E81:F81)</f>
        <v>1634</v>
      </c>
      <c r="H81" s="93">
        <f t="shared" si="24"/>
        <v>20</v>
      </c>
      <c r="I81" s="94">
        <f t="shared" si="17"/>
        <v>-9</v>
      </c>
      <c r="J81" s="65">
        <v>394</v>
      </c>
      <c r="K81" s="66">
        <v>1245</v>
      </c>
      <c r="L81" s="92">
        <f>SUM(J81:K81)</f>
        <v>1639</v>
      </c>
      <c r="M81" s="96">
        <f>L81-G81</f>
        <v>5</v>
      </c>
      <c r="N81" s="112">
        <f>J81-E81</f>
        <v>5</v>
      </c>
      <c r="O81" s="65">
        <v>387</v>
      </c>
      <c r="P81" s="66">
        <v>1262</v>
      </c>
      <c r="Q81" s="92">
        <f>SUM(O81:P81)</f>
        <v>1649</v>
      </c>
      <c r="R81" s="96">
        <f>Q81-L81</f>
        <v>10</v>
      </c>
      <c r="S81" s="112">
        <f t="shared" si="25"/>
        <v>-7</v>
      </c>
      <c r="T81" s="65">
        <v>385</v>
      </c>
      <c r="U81" s="66">
        <v>1268</v>
      </c>
      <c r="V81" s="92">
        <f>SUM(T81:U81)</f>
        <v>1653</v>
      </c>
      <c r="W81" s="96">
        <f>V81-Q81</f>
        <v>4</v>
      </c>
      <c r="X81" s="65">
        <v>372</v>
      </c>
      <c r="Y81" s="66">
        <v>1274</v>
      </c>
      <c r="Z81" s="92">
        <f>SUM(X81:Y81)</f>
        <v>1646</v>
      </c>
      <c r="AA81" s="93">
        <f>Z81-V81</f>
        <v>-7</v>
      </c>
      <c r="AB81" s="112">
        <f>X81-T81</f>
        <v>-13</v>
      </c>
      <c r="AC81" s="110">
        <f t="shared" si="26"/>
        <v>-17</v>
      </c>
    </row>
    <row r="82" spans="10:25" ht="16.5" customHeight="1">
      <c r="J82" s="95"/>
      <c r="K82" s="95"/>
      <c r="O82" s="95"/>
      <c r="P82" s="95"/>
      <c r="T82" s="95"/>
      <c r="U82" s="95"/>
      <c r="X82" s="95"/>
      <c r="Y82" s="95"/>
    </row>
  </sheetData>
  <sheetProtection/>
  <conditionalFormatting sqref="A15:I81">
    <cfRule type="expression" priority="6" dxfId="0" stopIfTrue="1">
      <formula>MOD(ROW(),2)=0</formula>
    </cfRule>
  </conditionalFormatting>
  <conditionalFormatting sqref="J15:N81 N11:N14">
    <cfRule type="expression" priority="5" dxfId="0" stopIfTrue="1">
      <formula>MOD(ROW(),2)=0</formula>
    </cfRule>
  </conditionalFormatting>
  <conditionalFormatting sqref="O15:S81 S11:S14">
    <cfRule type="expression" priority="4" dxfId="0" stopIfTrue="1">
      <formula>MOD(ROW(),2)=0</formula>
    </cfRule>
  </conditionalFormatting>
  <conditionalFormatting sqref="T15:W81 AB11:AB81">
    <cfRule type="expression" priority="3" dxfId="0" stopIfTrue="1">
      <formula>MOD(ROW(),2)=0</formula>
    </cfRule>
  </conditionalFormatting>
  <conditionalFormatting sqref="X15:AA81">
    <cfRule type="expression" priority="2" dxfId="0" stopIfTrue="1">
      <formula>MOD(ROW(),2)=0</formula>
    </cfRule>
  </conditionalFormatting>
  <conditionalFormatting sqref="AC11:AC81">
    <cfRule type="expression" priority="1" dxfId="0" stopIfTrue="1">
      <formula>MOD(ROW(),2)=0</formula>
    </cfRule>
  </conditionalFormatting>
  <printOptions gridLines="1"/>
  <pageMargins left="0.5" right="0.25" top="0.75" bottom="0.5" header="0" footer="0"/>
  <pageSetup fitToHeight="2"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3</v>
      </c>
      <c r="C1" s="2"/>
      <c r="D1" s="7"/>
      <c r="E1" s="7"/>
    </row>
    <row r="2" spans="2:5" ht="12.75">
      <c r="B2" s="1" t="s">
        <v>4</v>
      </c>
      <c r="C2" s="2"/>
      <c r="D2" s="7"/>
      <c r="E2" s="7"/>
    </row>
    <row r="3" spans="2:5" ht="12.75">
      <c r="B3" s="3"/>
      <c r="C3" s="3"/>
      <c r="D3" s="8"/>
      <c r="E3" s="8"/>
    </row>
    <row r="4" spans="2:5" ht="38.25">
      <c r="B4" s="4" t="s">
        <v>5</v>
      </c>
      <c r="C4" s="3"/>
      <c r="D4" s="8"/>
      <c r="E4" s="8"/>
    </row>
    <row r="5" spans="2:5" ht="12.75">
      <c r="B5" s="3"/>
      <c r="C5" s="3"/>
      <c r="D5" s="8"/>
      <c r="E5" s="8"/>
    </row>
    <row r="6" spans="2:5" ht="12.75">
      <c r="B6" s="1" t="s">
        <v>6</v>
      </c>
      <c r="C6" s="2"/>
      <c r="D6" s="7"/>
      <c r="E6" s="9" t="s">
        <v>7</v>
      </c>
    </row>
    <row r="7" spans="2:5" ht="13.5" thickBot="1">
      <c r="B7" s="3"/>
      <c r="C7" s="3"/>
      <c r="D7" s="8"/>
      <c r="E7" s="8"/>
    </row>
    <row r="8" spans="2:5" ht="39" thickBot="1">
      <c r="B8" s="5" t="s">
        <v>8</v>
      </c>
      <c r="C8" s="6"/>
      <c r="D8" s="10"/>
      <c r="E8" s="11">
        <v>1</v>
      </c>
    </row>
    <row r="9" spans="2:5" ht="12.75">
      <c r="B9" s="3"/>
      <c r="C9" s="3"/>
      <c r="D9" s="8"/>
      <c r="E9" s="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Alumni Association Membership Count   jxh.aauk_count_members_by_r1000</dc:title>
  <dc:subject/>
  <dc:creator>Crystal Decisions</dc:creator>
  <cp:keywords/>
  <dc:description>Powered by Crystal</dc:description>
  <cp:lastModifiedBy>Smith, Jillianne R</cp:lastModifiedBy>
  <cp:lastPrinted>2015-06-19T01:15:13Z</cp:lastPrinted>
  <dcterms:created xsi:type="dcterms:W3CDTF">2004-06-10T16:00:35Z</dcterms:created>
  <dcterms:modified xsi:type="dcterms:W3CDTF">2015-06-19T01:16:50Z</dcterms:modified>
  <cp:category/>
  <cp:version/>
  <cp:contentType/>
  <cp:contentStatus/>
</cp:coreProperties>
</file>